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Zomercompetitie 2025\"/>
    </mc:Choice>
  </mc:AlternateContent>
  <xr:revisionPtr revIDLastSave="0" documentId="13_ncr:1_{406BA0C0-8951-4546-B258-09C3BBABFB3F}" xr6:coauthVersionLast="47" xr6:coauthVersionMax="47" xr10:uidLastSave="{00000000-0000-0000-0000-000000000000}"/>
  <bookViews>
    <workbookView xWindow="0" yWindow="0" windowWidth="10575" windowHeight="11520" xr2:uid="{00000000-000D-0000-FFFF-FFFF00000000}"/>
  </bookViews>
  <sheets>
    <sheet name="BB-B" sheetId="3" r:id="rId1"/>
    <sheet name="L" sheetId="2" r:id="rId2"/>
    <sheet name="M-Z" sheetId="5" r:id="rId3"/>
  </sheets>
  <definedNames>
    <definedName name="_xlnm._FilterDatabase" localSheetId="0" hidden="1">'BB-B'!$A$1:$R$2</definedName>
    <definedName name="_xlnm._FilterDatabase" localSheetId="1" hidden="1">L!$A$1:$R$2</definedName>
    <definedName name="_xlnm._FilterDatabase" localSheetId="2" hidden="1">'M-Z'!$A$1:$R$2</definedName>
    <definedName name="_xlnm.Print_Area" localSheetId="0">'BB-B'!$A:$K</definedName>
    <definedName name="_xlnm.Print_Titles" localSheetId="0">'BB-B'!$1:$1</definedName>
    <definedName name="_xlnm.Print_Titles" localSheetId="1">L!$1:$1</definedName>
    <definedName name="_xlnm.Print_Titles" localSheetId="2">'M-Z'!$1:$1</definedName>
  </definedNames>
  <calcPr calcId="191029"/>
</workbook>
</file>

<file path=xl/calcChain.xml><?xml version="1.0" encoding="utf-8"?>
<calcChain xmlns="http://schemas.openxmlformats.org/spreadsheetml/2006/main">
  <c r="P15" i="5" l="1"/>
  <c r="P14" i="5"/>
  <c r="P13" i="5"/>
  <c r="P12" i="5"/>
  <c r="P11" i="5"/>
  <c r="P10" i="5"/>
  <c r="P8" i="5"/>
  <c r="P5" i="5"/>
  <c r="P6" i="5"/>
  <c r="P9" i="5"/>
  <c r="P4" i="5"/>
  <c r="P7" i="5"/>
  <c r="P2" i="5"/>
  <c r="P3" i="5"/>
  <c r="P18" i="2"/>
  <c r="P11" i="2"/>
  <c r="P16" i="2"/>
  <c r="P3" i="2"/>
  <c r="P7" i="2"/>
  <c r="P6" i="2"/>
  <c r="P5" i="2"/>
  <c r="P4" i="2"/>
  <c r="P23" i="3"/>
  <c r="P12" i="3"/>
  <c r="P46" i="3"/>
  <c r="P45" i="3"/>
  <c r="P7" i="3"/>
  <c r="P3" i="3"/>
  <c r="P2" i="3"/>
  <c r="P42" i="3" l="1"/>
  <c r="P41" i="3"/>
  <c r="P44" i="3"/>
  <c r="P40" i="3"/>
  <c r="P39" i="3"/>
  <c r="P38" i="3"/>
  <c r="P37" i="3"/>
  <c r="P31" i="3"/>
  <c r="P24" i="3"/>
  <c r="P22" i="3"/>
  <c r="P21" i="3"/>
  <c r="P20" i="3"/>
  <c r="P43" i="3"/>
  <c r="R43" i="3" s="1"/>
  <c r="P35" i="3"/>
  <c r="P19" i="3"/>
  <c r="P34" i="3"/>
  <c r="P18" i="3"/>
  <c r="Q18" i="3" s="1"/>
  <c r="P28" i="3"/>
  <c r="P17" i="3"/>
  <c r="P26" i="3"/>
  <c r="R26" i="3" s="1"/>
  <c r="P15" i="3"/>
  <c r="R15" i="3" s="1"/>
  <c r="P25" i="3"/>
  <c r="R25" i="3" s="1"/>
  <c r="P27" i="3"/>
  <c r="P29" i="3"/>
  <c r="R29" i="3" s="1"/>
  <c r="P11" i="3"/>
  <c r="P6" i="3"/>
  <c r="P36" i="3"/>
  <c r="P33" i="3"/>
  <c r="R33" i="3" s="1"/>
  <c r="P32" i="3"/>
  <c r="P8" i="3"/>
  <c r="Q8" i="3" s="1"/>
  <c r="P14" i="3"/>
  <c r="P5" i="3"/>
  <c r="P30" i="3"/>
  <c r="P9" i="3"/>
  <c r="P13" i="3"/>
  <c r="P10" i="3"/>
  <c r="P4" i="3"/>
  <c r="P16" i="3"/>
  <c r="R27" i="3"/>
  <c r="P25" i="2"/>
  <c r="P24" i="2"/>
  <c r="P23" i="2"/>
  <c r="P21" i="2"/>
  <c r="P19" i="2"/>
  <c r="Q19" i="2" s="1"/>
  <c r="P17" i="2"/>
  <c r="P8" i="2"/>
  <c r="P14" i="2"/>
  <c r="R14" i="2" s="1"/>
  <c r="P9" i="2"/>
  <c r="P10" i="2"/>
  <c r="P15" i="2"/>
  <c r="P22" i="2"/>
  <c r="P12" i="2"/>
  <c r="P2" i="2"/>
  <c r="P20" i="2"/>
  <c r="P13" i="2"/>
  <c r="R39" i="3"/>
  <c r="Q41" i="3"/>
  <c r="R41" i="3"/>
  <c r="R8" i="2"/>
  <c r="R23" i="2"/>
  <c r="R14" i="5"/>
  <c r="Q13" i="5"/>
  <c r="R12" i="5"/>
  <c r="R15" i="5"/>
  <c r="R38" i="3"/>
  <c r="Q43" i="3" l="1"/>
  <c r="R8" i="3"/>
  <c r="Q26" i="3"/>
  <c r="Q25" i="3"/>
  <c r="Q29" i="3"/>
  <c r="Q8" i="2"/>
  <c r="R19" i="2"/>
  <c r="Q14" i="2"/>
  <c r="Q23" i="2"/>
  <c r="R13" i="5"/>
  <c r="Q12" i="5"/>
  <c r="Q15" i="5"/>
  <c r="Q14" i="5"/>
  <c r="R18" i="3"/>
  <c r="Q39" i="3"/>
  <c r="Q15" i="3"/>
  <c r="Q38" i="3"/>
  <c r="Q27" i="3"/>
  <c r="Q33" i="3"/>
  <c r="R10" i="5" l="1"/>
  <c r="Q8" i="5"/>
  <c r="R2" i="2"/>
  <c r="R24" i="2"/>
  <c r="R21" i="2"/>
  <c r="Q9" i="2"/>
  <c r="R10" i="2"/>
  <c r="Q22" i="2"/>
  <c r="Q11" i="3"/>
  <c r="R42" i="3"/>
  <c r="R44" i="3"/>
  <c r="R40" i="3"/>
  <c r="Q37" i="3"/>
  <c r="R46" i="3"/>
  <c r="R14" i="3"/>
  <c r="Q46" i="3" l="1"/>
  <c r="Q40" i="3"/>
  <c r="Q10" i="2"/>
  <c r="R8" i="5"/>
  <c r="Q10" i="5"/>
  <c r="R9" i="2"/>
  <c r="Q2" i="2"/>
  <c r="Q24" i="2"/>
  <c r="R22" i="2"/>
  <c r="Q21" i="2"/>
  <c r="Q42" i="3"/>
  <c r="R37" i="3"/>
  <c r="R11" i="3"/>
  <c r="Q14" i="3"/>
  <c r="Q44" i="3"/>
  <c r="R13" i="3" l="1"/>
  <c r="Q10" i="3"/>
  <c r="Q6" i="3"/>
  <c r="R22" i="3"/>
  <c r="R45" i="3"/>
  <c r="Q34" i="3"/>
  <c r="Q32" i="3"/>
  <c r="R28" i="3"/>
  <c r="R32" i="3" l="1"/>
  <c r="R10" i="3"/>
  <c r="R34" i="3"/>
  <c r="R6" i="3"/>
  <c r="Q28" i="3"/>
  <c r="Q22" i="3"/>
  <c r="Q45" i="3"/>
  <c r="Q13" i="3"/>
  <c r="Q36" i="3" l="1"/>
  <c r="R31" i="3"/>
  <c r="R24" i="3"/>
  <c r="R20" i="3"/>
  <c r="R17" i="3"/>
  <c r="Q19" i="3"/>
  <c r="R12" i="3"/>
  <c r="Q30" i="3"/>
  <c r="Q21" i="3"/>
  <c r="Q35" i="3"/>
  <c r="R5" i="3"/>
  <c r="R9" i="3"/>
  <c r="R23" i="3"/>
  <c r="R16" i="3"/>
  <c r="R4" i="3"/>
  <c r="Q2" i="3"/>
  <c r="R3" i="3"/>
  <c r="R25" i="2"/>
  <c r="Q13" i="2"/>
  <c r="R18" i="2"/>
  <c r="Q6" i="2"/>
  <c r="Q20" i="2"/>
  <c r="R12" i="2"/>
  <c r="Q17" i="2"/>
  <c r="Q3" i="2"/>
  <c r="R11" i="2"/>
  <c r="R5" i="2"/>
  <c r="Q7" i="2"/>
  <c r="Q15" i="2"/>
  <c r="Q16" i="2"/>
  <c r="R9" i="5"/>
  <c r="Q2" i="5"/>
  <c r="Q5" i="5"/>
  <c r="R4" i="5"/>
  <c r="R11" i="5"/>
  <c r="Q7" i="5"/>
  <c r="Q6" i="5"/>
  <c r="R6" i="5" l="1"/>
  <c r="R13" i="2"/>
  <c r="R21" i="3"/>
  <c r="R2" i="3"/>
  <c r="Q23" i="3"/>
  <c r="R30" i="3"/>
  <c r="R36" i="3"/>
  <c r="Q31" i="3"/>
  <c r="Q20" i="3"/>
  <c r="Q3" i="3"/>
  <c r="Q17" i="3"/>
  <c r="Q9" i="3"/>
  <c r="Q16" i="3"/>
  <c r="Q4" i="3"/>
  <c r="Q5" i="3"/>
  <c r="R35" i="3"/>
  <c r="Q12" i="3"/>
  <c r="R19" i="3"/>
  <c r="Q24" i="3"/>
  <c r="R15" i="2"/>
  <c r="R3" i="2"/>
  <c r="Q25" i="2"/>
  <c r="Q11" i="2"/>
  <c r="R16" i="2"/>
  <c r="R20" i="2"/>
  <c r="Q12" i="2"/>
  <c r="R7" i="2"/>
  <c r="R17" i="2"/>
  <c r="R6" i="2"/>
  <c r="Q18" i="2"/>
  <c r="Q5" i="2"/>
  <c r="R7" i="5"/>
  <c r="R2" i="5"/>
  <c r="R5" i="5"/>
  <c r="Q4" i="5"/>
  <c r="Q11" i="5"/>
  <c r="Q9" i="5"/>
  <c r="R7" i="3"/>
  <c r="R4" i="2"/>
  <c r="R3" i="5"/>
  <c r="Q3" i="5" l="1"/>
  <c r="Q7" i="3"/>
  <c r="Q4" i="2"/>
</calcChain>
</file>

<file path=xl/sharedStrings.xml><?xml version="1.0" encoding="utf-8"?>
<sst xmlns="http://schemas.openxmlformats.org/spreadsheetml/2006/main" count="374" uniqueCount="225">
  <si>
    <t>Plaats</t>
  </si>
  <si>
    <t>Voornaam</t>
  </si>
  <si>
    <t>Achternaam</t>
  </si>
  <si>
    <t>Paard</t>
  </si>
  <si>
    <t>Vader paard</t>
  </si>
  <si>
    <t>Woonplaats</t>
  </si>
  <si>
    <t>Klasse</t>
  </si>
  <si>
    <t>excl finale</t>
  </si>
  <si>
    <t>Totaal</t>
  </si>
  <si>
    <t>Aantal wedstrijden</t>
  </si>
  <si>
    <t>Groenlo</t>
  </si>
  <si>
    <t>Vreden</t>
  </si>
  <si>
    <t>Barlo</t>
  </si>
  <si>
    <t>Barchem</t>
  </si>
  <si>
    <t>Ruurlo</t>
  </si>
  <si>
    <t>IJzerlo</t>
  </si>
  <si>
    <t>Diepenheim</t>
  </si>
  <si>
    <t>Lotte</t>
  </si>
  <si>
    <t>Cent</t>
  </si>
  <si>
    <t>Netterden</t>
  </si>
  <si>
    <t>Okira</t>
  </si>
  <si>
    <t xml:space="preserve">Johannes </t>
  </si>
  <si>
    <t>Doetkotte</t>
  </si>
  <si>
    <t>Dietrich</t>
  </si>
  <si>
    <t>Stefanie</t>
  </si>
  <si>
    <t>Kannegieter</t>
  </si>
  <si>
    <t>Keijenborg</t>
  </si>
  <si>
    <t>Let it Be</t>
  </si>
  <si>
    <t>Carolien</t>
  </si>
  <si>
    <t>Kroekenstoel</t>
  </si>
  <si>
    <t>Rekken</t>
  </si>
  <si>
    <t>Forte</t>
  </si>
  <si>
    <t>Dieke</t>
  </si>
  <si>
    <t>Gessel, van</t>
  </si>
  <si>
    <t>Harreveld</t>
  </si>
  <si>
    <t>Calli</t>
  </si>
  <si>
    <t>Karla</t>
  </si>
  <si>
    <t>Hylkema</t>
  </si>
  <si>
    <t>Hummelo</t>
  </si>
  <si>
    <t>Coco</t>
  </si>
  <si>
    <t>Sander</t>
  </si>
  <si>
    <t>Tuitert</t>
  </si>
  <si>
    <t>H. Carlos</t>
  </si>
  <si>
    <t>Bennie</t>
  </si>
  <si>
    <t>Hoijtink</t>
  </si>
  <si>
    <t>Woold</t>
  </si>
  <si>
    <t>Oxana</t>
  </si>
  <si>
    <t>Willem</t>
  </si>
  <si>
    <t>Dijkstra</t>
  </si>
  <si>
    <t>Grandeur</t>
  </si>
  <si>
    <t>Marieke</t>
  </si>
  <si>
    <t>Geerlings</t>
  </si>
  <si>
    <t>?</t>
  </si>
  <si>
    <t>Eddie</t>
  </si>
  <si>
    <t>Eric</t>
  </si>
  <si>
    <t>Vincent</t>
  </si>
  <si>
    <t>Holterberg</t>
  </si>
  <si>
    <t>Olympia</t>
  </si>
  <si>
    <t>Nicole</t>
  </si>
  <si>
    <t>Brueker</t>
  </si>
  <si>
    <t>Splash</t>
  </si>
  <si>
    <t>Danielle</t>
  </si>
  <si>
    <t>Staalduinen, van</t>
  </si>
  <si>
    <t>Aalten</t>
  </si>
  <si>
    <t>Gwen</t>
  </si>
  <si>
    <t>Suzanne</t>
  </si>
  <si>
    <t>Hoitink</t>
  </si>
  <si>
    <t>Pandeur</t>
  </si>
  <si>
    <t>Ina</t>
  </si>
  <si>
    <t>Wassink</t>
  </si>
  <si>
    <t>It's up to you</t>
  </si>
  <si>
    <t>Irma</t>
  </si>
  <si>
    <t>Luijten</t>
  </si>
  <si>
    <t>Bontje</t>
  </si>
  <si>
    <t>Reinhold</t>
  </si>
  <si>
    <t>Buβhoff</t>
  </si>
  <si>
    <t>Hennesy</t>
  </si>
  <si>
    <t>Ojay</t>
  </si>
  <si>
    <t>Christin</t>
  </si>
  <si>
    <t>Horn</t>
  </si>
  <si>
    <t>Kleinemast</t>
  </si>
  <si>
    <t>Grandiamo</t>
  </si>
  <si>
    <t>Henk-Jan</t>
  </si>
  <si>
    <t>Klein Braskamp</t>
  </si>
  <si>
    <t>Iris KB</t>
  </si>
  <si>
    <t>Bernard</t>
  </si>
  <si>
    <t>Wälter</t>
  </si>
  <si>
    <t>Lünten</t>
  </si>
  <si>
    <t>Piet</t>
  </si>
  <si>
    <t xml:space="preserve">Kevin </t>
  </si>
  <si>
    <t>Mengerink</t>
  </si>
  <si>
    <t>Ecor</t>
  </si>
  <si>
    <t>Hans</t>
  </si>
  <si>
    <t>Rosenbrand</t>
  </si>
  <si>
    <t>Neede</t>
  </si>
  <si>
    <t>Gazal</t>
  </si>
  <si>
    <t>Erik</t>
  </si>
  <si>
    <t>Socretaria</t>
  </si>
  <si>
    <t>Marcel</t>
  </si>
  <si>
    <t>Harmelink</t>
  </si>
  <si>
    <t>Tubbergen</t>
  </si>
  <si>
    <t>Hero</t>
  </si>
  <si>
    <t>Jacueline</t>
  </si>
  <si>
    <t>Koerhuis</t>
  </si>
  <si>
    <t>Raalte</t>
  </si>
  <si>
    <t>Enjoy</t>
  </si>
  <si>
    <t>Chantal</t>
  </si>
  <si>
    <t>Leusink</t>
  </si>
  <si>
    <t>Philian</t>
  </si>
  <si>
    <t>Sabina</t>
  </si>
  <si>
    <t>Schuchardt</t>
  </si>
  <si>
    <t>Bocholt</t>
  </si>
  <si>
    <t>Nunaja</t>
  </si>
  <si>
    <t>Henk</t>
  </si>
  <si>
    <t>Veldhuis</t>
  </si>
  <si>
    <t>Borculo</t>
  </si>
  <si>
    <t>Miregina</t>
  </si>
  <si>
    <t>Guus</t>
  </si>
  <si>
    <t>Elferink</t>
  </si>
  <si>
    <t>Albergen</t>
  </si>
  <si>
    <t>Coldplay</t>
  </si>
  <si>
    <t>Dennis</t>
  </si>
  <si>
    <t>Schurink</t>
  </si>
  <si>
    <t>Haaksbergen</t>
  </si>
  <si>
    <t>Ozosnel</t>
  </si>
  <si>
    <t>Harm</t>
  </si>
  <si>
    <t>Rexwinkel</t>
  </si>
  <si>
    <t>Floor</t>
  </si>
  <si>
    <t>Chris</t>
  </si>
  <si>
    <t>Raa, te</t>
  </si>
  <si>
    <t>Iowa</t>
  </si>
  <si>
    <t>Jos</t>
  </si>
  <si>
    <t>Dubai</t>
  </si>
  <si>
    <t>XTC</t>
  </si>
  <si>
    <t>Mark</t>
  </si>
  <si>
    <t>Snoeijing</t>
  </si>
  <si>
    <t>Vixy</t>
  </si>
  <si>
    <t>Manuela</t>
  </si>
  <si>
    <t>Feighoven</t>
  </si>
  <si>
    <t>Dynasty</t>
  </si>
  <si>
    <t>Sonja</t>
  </si>
  <si>
    <t>Jentink</t>
  </si>
  <si>
    <t>Jacky JHD</t>
  </si>
  <si>
    <t>Anne</t>
  </si>
  <si>
    <t>Brake, te</t>
  </si>
  <si>
    <t>Donny</t>
  </si>
  <si>
    <t>Nendilia HSH</t>
  </si>
  <si>
    <t>L</t>
  </si>
  <si>
    <t>Kendilia HSH</t>
  </si>
  <si>
    <t>Leuink</t>
  </si>
  <si>
    <t>Z</t>
  </si>
  <si>
    <t>M</t>
  </si>
  <si>
    <t>BB</t>
  </si>
  <si>
    <t>B</t>
  </si>
  <si>
    <t>Geesteren</t>
  </si>
  <si>
    <t>Astrid</t>
  </si>
  <si>
    <t>Grosman</t>
  </si>
  <si>
    <t>Motown WG</t>
  </si>
  <si>
    <t>Bredevoort</t>
  </si>
  <si>
    <t>Edwin</t>
  </si>
  <si>
    <t>Klokman</t>
  </si>
  <si>
    <t>Professor de Span</t>
  </si>
  <si>
    <t>Elonka</t>
  </si>
  <si>
    <t>Kleinepunte</t>
  </si>
  <si>
    <t>Gotiza</t>
  </si>
  <si>
    <t>Oldenzaal</t>
  </si>
  <si>
    <t>Vera</t>
  </si>
  <si>
    <t>Huntink</t>
  </si>
  <si>
    <t>Navicci Isriwica</t>
  </si>
  <si>
    <t>Gerrit</t>
  </si>
  <si>
    <t>Lena</t>
  </si>
  <si>
    <t>Kotten</t>
  </si>
  <si>
    <t>Beskes</t>
  </si>
  <si>
    <t>Madammeke</t>
  </si>
  <si>
    <t>Haantjes</t>
  </si>
  <si>
    <t>Cindy</t>
  </si>
  <si>
    <t>Geert</t>
  </si>
  <si>
    <t>Noor</t>
  </si>
  <si>
    <t>Hanneke</t>
  </si>
  <si>
    <t>Wilbrink</t>
  </si>
  <si>
    <t>Nicky Lana</t>
  </si>
  <si>
    <t>Latrop</t>
  </si>
  <si>
    <t>Yvonne</t>
  </si>
  <si>
    <t>Bakhuis</t>
  </si>
  <si>
    <t>Elselina</t>
  </si>
  <si>
    <t>Ringo Mercedes</t>
  </si>
  <si>
    <t>Emil</t>
  </si>
  <si>
    <t>Stadtlohn</t>
  </si>
  <si>
    <t>Berisha</t>
  </si>
  <si>
    <t>Kathrin</t>
  </si>
  <si>
    <t>Stel</t>
  </si>
  <si>
    <t>Volbeat</t>
  </si>
  <si>
    <t>Brit</t>
  </si>
  <si>
    <t>Riethorst</t>
  </si>
  <si>
    <t>Ozzie</t>
  </si>
  <si>
    <t>Joop</t>
  </si>
  <si>
    <t>Roelofsen</t>
  </si>
  <si>
    <t>Kingston</t>
  </si>
  <si>
    <t>Jan</t>
  </si>
  <si>
    <t>Garrits</t>
  </si>
  <si>
    <t>Too much</t>
  </si>
  <si>
    <t>Klein Amsterdam</t>
  </si>
  <si>
    <t>Julia</t>
  </si>
  <si>
    <t>Kunze</t>
  </si>
  <si>
    <t>Candela</t>
  </si>
  <si>
    <t>Gildehaus</t>
  </si>
  <si>
    <t>Eibergen</t>
  </si>
  <si>
    <t>Jodaula</t>
  </si>
  <si>
    <t>Klumper</t>
  </si>
  <si>
    <t>Joke</t>
  </si>
  <si>
    <t>Amadeus</t>
  </si>
  <si>
    <t>Rob</t>
  </si>
  <si>
    <t>Neil Diamond</t>
  </si>
  <si>
    <t>Sjoerd</t>
  </si>
  <si>
    <t>Waijerdink</t>
  </si>
  <si>
    <t>Nhavacheva</t>
  </si>
  <si>
    <t>Monique</t>
  </si>
  <si>
    <t>Iniesta</t>
  </si>
  <si>
    <t>Hengelo (Ov)</t>
  </si>
  <si>
    <t>Easycha</t>
  </si>
  <si>
    <t>Alberts</t>
  </si>
  <si>
    <t>Marjan</t>
  </si>
  <si>
    <t>Kim</t>
  </si>
  <si>
    <t>Kleine</t>
  </si>
  <si>
    <t>Madam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</si>
</sst>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2"/>
      <name val="Bookman Old Style"/>
      <family val="1"/>
    </font>
    <font>
      <b/>
      <sz val="12"/>
      <color indexed="8"/>
      <name val="Bookman Old Style"/>
      <family val="1"/>
    </font>
    <font>
      <sz val="12"/>
      <name val="Bookman Old Style"/>
      <family val="1"/>
    </font>
    <font>
      <sz val="8"/>
      <name val="Arial"/>
      <family val="2"/>
    </font>
    <font>
      <b/>
      <sz val="12"/>
      <name val="Bookman Old Style"/>
      <family val="1"/>
    </font>
    <font>
      <sz val="12"/>
      <name val="Arial"/>
      <family val="2"/>
    </font>
    <font>
      <sz val="10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left" indent="1"/>
      <protection locked="0"/>
    </xf>
    <xf numFmtId="0" fontId="3" fillId="0" borderId="0" xfId="0" applyFont="1" applyAlignment="1">
      <alignment horizontal="left" inden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indent="1"/>
    </xf>
    <xf numFmtId="0" fontId="0" fillId="0" borderId="0" xfId="0" applyAlignment="1">
      <alignment horizontal="right" indent="1"/>
    </xf>
    <xf numFmtId="0" fontId="6" fillId="0" borderId="0" xfId="0" applyFont="1"/>
    <xf numFmtId="0" fontId="3" fillId="0" borderId="0" xfId="0" applyFont="1" applyAlignment="1" applyProtection="1">
      <alignment horizontal="right" indent="1"/>
      <protection locked="0"/>
    </xf>
    <xf numFmtId="0" fontId="3" fillId="0" borderId="0" xfId="1" applyFont="1" applyAlignment="1">
      <alignment horizontal="right" indent="1"/>
    </xf>
    <xf numFmtId="0" fontId="3" fillId="0" borderId="0" xfId="1" applyFont="1" applyAlignment="1">
      <alignment horizontal="left" indent="1"/>
    </xf>
    <xf numFmtId="0" fontId="3" fillId="0" borderId="0" xfId="1" applyFont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tabSelected="1" zoomScale="74" zoomScaleNormal="74" workbookViewId="0">
      <pane xSplit="3" ySplit="1" topLeftCell="D2" activePane="bottomRight" state="frozen"/>
      <selection activeCell="L2" sqref="L2"/>
      <selection pane="topRight" activeCell="L2" sqref="L2"/>
      <selection pane="bottomLeft" activeCell="L2" sqref="L2"/>
      <selection pane="bottomRight" activeCell="A2" sqref="A2"/>
    </sheetView>
  </sheetViews>
  <sheetFormatPr defaultRowHeight="15.75" x14ac:dyDescent="0.25"/>
  <cols>
    <col min="1" max="1" width="9.140625" style="14"/>
    <col min="2" max="2" width="16.42578125" customWidth="1"/>
    <col min="3" max="3" width="23.7109375" customWidth="1"/>
    <col min="4" max="4" width="15.7109375" customWidth="1"/>
    <col min="5" max="5" width="21" customWidth="1"/>
    <col min="6" max="6" width="18.42578125" customWidth="1"/>
    <col min="7" max="7" width="9.7109375" style="7" customWidth="1"/>
    <col min="8" max="8" width="16.140625" style="13" customWidth="1"/>
    <col min="9" max="11" width="13.7109375" style="13" customWidth="1"/>
    <col min="12" max="14" width="13.7109375" customWidth="1"/>
    <col min="15" max="15" width="13.7109375" style="13" customWidth="1"/>
    <col min="16" max="16" width="15.7109375" style="14" customWidth="1"/>
    <col min="17" max="18" width="12.7109375" style="14" customWidth="1"/>
  </cols>
  <sheetData>
    <row r="1" spans="1:18" ht="31.5" x14ac:dyDescent="0.2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5" t="s">
        <v>14</v>
      </c>
      <c r="I1" s="4" t="s">
        <v>10</v>
      </c>
      <c r="J1" s="4" t="s">
        <v>16</v>
      </c>
      <c r="K1" s="4" t="s">
        <v>94</v>
      </c>
      <c r="L1" s="4" t="s">
        <v>154</v>
      </c>
      <c r="M1" s="4" t="s">
        <v>13</v>
      </c>
      <c r="N1" s="4" t="s">
        <v>30</v>
      </c>
      <c r="O1" s="4" t="s">
        <v>12</v>
      </c>
      <c r="P1" s="4" t="s">
        <v>9</v>
      </c>
      <c r="Q1" s="1" t="s">
        <v>7</v>
      </c>
      <c r="R1" s="1" t="s">
        <v>8</v>
      </c>
    </row>
    <row r="2" spans="1:18" s="6" customFormat="1" ht="20.100000000000001" customHeight="1" x14ac:dyDescent="0.25">
      <c r="A2" s="16">
        <v>1</v>
      </c>
      <c r="B2" s="10" t="s">
        <v>17</v>
      </c>
      <c r="C2" s="10" t="s">
        <v>18</v>
      </c>
      <c r="D2" s="10" t="s">
        <v>20</v>
      </c>
      <c r="E2" s="10"/>
      <c r="F2" s="10" t="s">
        <v>19</v>
      </c>
      <c r="G2" s="8" t="s">
        <v>152</v>
      </c>
      <c r="H2" s="13">
        <v>1</v>
      </c>
      <c r="I2" s="13">
        <v>1</v>
      </c>
      <c r="J2" s="13">
        <v>7</v>
      </c>
      <c r="K2" s="13">
        <v>3</v>
      </c>
      <c r="L2" s="13"/>
      <c r="M2" s="13"/>
      <c r="O2" s="13"/>
      <c r="P2" s="13">
        <f>COUNT(H2:O2)</f>
        <v>4</v>
      </c>
      <c r="Q2" s="13">
        <f t="shared" ref="Q2:Q36" si="0">IF((P2&gt;3),SUM(SMALL(H2:N2,1),SMALL(H2:N2,2),SMALL(H2:N2,3),SMALL(H2:N2,4)),(6-COUNT(H2:N2))*100+SUM(H2:N2))</f>
        <v>12</v>
      </c>
      <c r="R2" s="13">
        <f t="shared" ref="R2:R36" si="1">IF(AND(O2&gt;0,P2&gt;3),SUM(SMALL(H2:N2,1),SMALL(H2:N2,2),SMALL(H2:N2,3),SMALL(H2:N2,4),(O2*2)),(7-COUNT(H2:N2))*100+SUM(H2:O2))</f>
        <v>312</v>
      </c>
    </row>
    <row r="3" spans="1:18" ht="20.100000000000001" customHeight="1" x14ac:dyDescent="0.25">
      <c r="A3" s="16">
        <v>2</v>
      </c>
      <c r="B3" s="10" t="s">
        <v>21</v>
      </c>
      <c r="C3" s="10" t="s">
        <v>22</v>
      </c>
      <c r="D3" s="10" t="s">
        <v>23</v>
      </c>
      <c r="E3" s="10"/>
      <c r="F3" s="10" t="s">
        <v>11</v>
      </c>
      <c r="G3" s="8" t="s">
        <v>153</v>
      </c>
      <c r="H3" s="13">
        <v>2</v>
      </c>
      <c r="I3" s="13">
        <v>8</v>
      </c>
      <c r="J3" s="13">
        <v>2</v>
      </c>
      <c r="K3" s="13">
        <v>10</v>
      </c>
      <c r="L3" s="13"/>
      <c r="M3" s="13"/>
      <c r="N3" s="6"/>
      <c r="P3" s="13">
        <f>COUNT(H3:O3)</f>
        <v>4</v>
      </c>
      <c r="Q3" s="13">
        <f t="shared" si="0"/>
        <v>22</v>
      </c>
      <c r="R3" s="13">
        <f t="shared" si="1"/>
        <v>322</v>
      </c>
    </row>
    <row r="4" spans="1:18" ht="20.100000000000001" customHeight="1" x14ac:dyDescent="0.25">
      <c r="A4" s="16">
        <v>3</v>
      </c>
      <c r="B4" s="10" t="s">
        <v>40</v>
      </c>
      <c r="C4" s="10" t="s">
        <v>41</v>
      </c>
      <c r="D4" s="10" t="s">
        <v>42</v>
      </c>
      <c r="E4" s="10"/>
      <c r="F4" s="10" t="s">
        <v>16</v>
      </c>
      <c r="G4" s="8" t="s">
        <v>153</v>
      </c>
      <c r="H4" s="13">
        <v>7</v>
      </c>
      <c r="I4" s="13">
        <v>12</v>
      </c>
      <c r="J4" s="13">
        <v>1</v>
      </c>
      <c r="K4" s="13">
        <v>8</v>
      </c>
      <c r="L4" s="13"/>
      <c r="M4" s="13"/>
      <c r="N4" s="6"/>
      <c r="P4" s="13">
        <f>COUNT(H4:N4)</f>
        <v>4</v>
      </c>
      <c r="Q4" s="13">
        <f t="shared" si="0"/>
        <v>28</v>
      </c>
      <c r="R4" s="13">
        <f t="shared" si="1"/>
        <v>328</v>
      </c>
    </row>
    <row r="5" spans="1:18" ht="20.100000000000001" customHeight="1" x14ac:dyDescent="0.25">
      <c r="A5" s="16">
        <v>4</v>
      </c>
      <c r="B5" s="10" t="s">
        <v>61</v>
      </c>
      <c r="C5" s="10" t="s">
        <v>62</v>
      </c>
      <c r="D5" s="10" t="s">
        <v>64</v>
      </c>
      <c r="E5" s="10"/>
      <c r="F5" s="10" t="s">
        <v>63</v>
      </c>
      <c r="G5" s="8" t="s">
        <v>152</v>
      </c>
      <c r="H5" s="13">
        <v>13</v>
      </c>
      <c r="I5" s="13">
        <v>5</v>
      </c>
      <c r="J5" s="13">
        <v>5</v>
      </c>
      <c r="K5" s="13">
        <v>15</v>
      </c>
      <c r="L5" s="13"/>
      <c r="M5" s="13"/>
      <c r="N5" s="6"/>
      <c r="P5" s="13">
        <f>COUNT(H5:N5)</f>
        <v>4</v>
      </c>
      <c r="Q5" s="13">
        <f t="shared" si="0"/>
        <v>38</v>
      </c>
      <c r="R5" s="13">
        <f t="shared" si="1"/>
        <v>338</v>
      </c>
    </row>
    <row r="6" spans="1:18" ht="20.100000000000001" customHeight="1" x14ac:dyDescent="0.25">
      <c r="A6" s="16">
        <v>5</v>
      </c>
      <c r="B6" s="10" t="s">
        <v>17</v>
      </c>
      <c r="C6" s="10" t="s">
        <v>18</v>
      </c>
      <c r="D6" s="10" t="s">
        <v>77</v>
      </c>
      <c r="E6" s="10"/>
      <c r="F6" s="10" t="s">
        <v>19</v>
      </c>
      <c r="G6" s="8" t="s">
        <v>153</v>
      </c>
      <c r="H6" s="13">
        <v>18</v>
      </c>
      <c r="I6" s="13">
        <v>11</v>
      </c>
      <c r="J6" s="13">
        <v>6</v>
      </c>
      <c r="K6" s="13">
        <v>9</v>
      </c>
      <c r="P6" s="13">
        <f>COUNT(H6:N6)</f>
        <v>4</v>
      </c>
      <c r="Q6" s="13">
        <f t="shared" si="0"/>
        <v>44</v>
      </c>
      <c r="R6" s="13">
        <f t="shared" si="1"/>
        <v>344</v>
      </c>
    </row>
    <row r="7" spans="1:18" ht="20.100000000000001" customHeight="1" x14ac:dyDescent="0.25">
      <c r="A7" s="16">
        <v>6</v>
      </c>
      <c r="B7" s="10" t="s">
        <v>24</v>
      </c>
      <c r="C7" s="10" t="s">
        <v>25</v>
      </c>
      <c r="D7" s="10" t="s">
        <v>27</v>
      </c>
      <c r="E7" s="10"/>
      <c r="F7" s="10" t="s">
        <v>26</v>
      </c>
      <c r="G7" s="8" t="s">
        <v>153</v>
      </c>
      <c r="H7" s="13">
        <v>3</v>
      </c>
      <c r="I7" s="13">
        <v>3</v>
      </c>
      <c r="J7" s="13">
        <v>3</v>
      </c>
      <c r="L7" s="13"/>
      <c r="M7" s="13"/>
      <c r="N7" s="6"/>
      <c r="P7" s="13">
        <f>COUNT(H7:O7)</f>
        <v>3</v>
      </c>
      <c r="Q7" s="13">
        <f t="shared" si="0"/>
        <v>309</v>
      </c>
      <c r="R7" s="13">
        <f t="shared" si="1"/>
        <v>409</v>
      </c>
    </row>
    <row r="8" spans="1:18" ht="20.100000000000001" customHeight="1" x14ac:dyDescent="0.25">
      <c r="A8" s="16">
        <v>7</v>
      </c>
      <c r="B8" s="10" t="s">
        <v>137</v>
      </c>
      <c r="C8" s="10" t="s">
        <v>138</v>
      </c>
      <c r="D8" s="10" t="s">
        <v>139</v>
      </c>
      <c r="E8" s="10"/>
      <c r="F8" s="10" t="s">
        <v>111</v>
      </c>
      <c r="G8" s="8" t="s">
        <v>152</v>
      </c>
      <c r="I8" s="13">
        <v>6</v>
      </c>
      <c r="J8" s="13">
        <v>4</v>
      </c>
      <c r="K8" s="13">
        <v>13</v>
      </c>
      <c r="L8" s="13"/>
      <c r="M8" s="13"/>
      <c r="N8" s="6"/>
      <c r="P8" s="13">
        <f>COUNT(H8:N8)</f>
        <v>3</v>
      </c>
      <c r="Q8" s="13">
        <f t="shared" si="0"/>
        <v>323</v>
      </c>
      <c r="R8" s="13">
        <f t="shared" si="1"/>
        <v>423</v>
      </c>
    </row>
    <row r="9" spans="1:18" ht="20.100000000000001" customHeight="1" x14ac:dyDescent="0.25">
      <c r="A9" s="16">
        <v>8</v>
      </c>
      <c r="B9" s="10" t="s">
        <v>50</v>
      </c>
      <c r="C9" s="10" t="s">
        <v>51</v>
      </c>
      <c r="D9" s="10" t="s">
        <v>53</v>
      </c>
      <c r="E9" s="10"/>
      <c r="F9" s="10" t="s">
        <v>14</v>
      </c>
      <c r="G9" s="8" t="s">
        <v>152</v>
      </c>
      <c r="H9" s="13">
        <v>10</v>
      </c>
      <c r="I9" s="13">
        <v>2</v>
      </c>
      <c r="K9" s="13">
        <v>14</v>
      </c>
      <c r="L9" s="13"/>
      <c r="M9" s="13"/>
      <c r="N9" s="6"/>
      <c r="P9" s="13">
        <f>COUNT(H9:N9)</f>
        <v>3</v>
      </c>
      <c r="Q9" s="13">
        <f t="shared" si="0"/>
        <v>326</v>
      </c>
      <c r="R9" s="13">
        <f t="shared" si="1"/>
        <v>426</v>
      </c>
    </row>
    <row r="10" spans="1:18" ht="20.100000000000001" customHeight="1" x14ac:dyDescent="0.25">
      <c r="A10" s="16">
        <v>9</v>
      </c>
      <c r="B10" s="10" t="s">
        <v>43</v>
      </c>
      <c r="C10" s="10" t="s">
        <v>44</v>
      </c>
      <c r="D10" s="10" t="s">
        <v>46</v>
      </c>
      <c r="E10" s="10"/>
      <c r="F10" s="10" t="s">
        <v>45</v>
      </c>
      <c r="G10" s="8" t="s">
        <v>152</v>
      </c>
      <c r="H10" s="13">
        <v>8</v>
      </c>
      <c r="J10" s="13">
        <v>11</v>
      </c>
      <c r="K10" s="13">
        <v>19</v>
      </c>
      <c r="P10" s="13">
        <f>COUNT(H10:N10)</f>
        <v>3</v>
      </c>
      <c r="Q10" s="13">
        <f t="shared" si="0"/>
        <v>338</v>
      </c>
      <c r="R10" s="13">
        <f t="shared" si="1"/>
        <v>438</v>
      </c>
    </row>
    <row r="11" spans="1:18" ht="20.100000000000001" customHeight="1" x14ac:dyDescent="0.25">
      <c r="A11" s="16">
        <v>10</v>
      </c>
      <c r="B11" s="10" t="s">
        <v>74</v>
      </c>
      <c r="C11" s="10" t="s">
        <v>75</v>
      </c>
      <c r="D11" s="10" t="s">
        <v>76</v>
      </c>
      <c r="E11" s="10"/>
      <c r="F11" s="10" t="s">
        <v>12</v>
      </c>
      <c r="G11" s="8" t="s">
        <v>153</v>
      </c>
      <c r="H11" s="13">
        <v>17</v>
      </c>
      <c r="I11" s="13">
        <v>13</v>
      </c>
      <c r="J11" s="13">
        <v>16</v>
      </c>
      <c r="L11" s="13"/>
      <c r="M11" s="13"/>
      <c r="N11" s="6"/>
      <c r="P11" s="13">
        <f>COUNT(H11:N11)</f>
        <v>3</v>
      </c>
      <c r="Q11" s="13">
        <f t="shared" si="0"/>
        <v>346</v>
      </c>
      <c r="R11" s="13">
        <f t="shared" si="1"/>
        <v>446</v>
      </c>
    </row>
    <row r="12" spans="1:18" ht="20.100000000000001" customHeight="1" x14ac:dyDescent="0.25">
      <c r="A12" s="16">
        <v>11</v>
      </c>
      <c r="B12" s="10" t="s">
        <v>28</v>
      </c>
      <c r="C12" s="10" t="s">
        <v>29</v>
      </c>
      <c r="D12" s="10" t="s">
        <v>31</v>
      </c>
      <c r="E12" s="10"/>
      <c r="F12" s="10" t="s">
        <v>30</v>
      </c>
      <c r="G12" s="8" t="s">
        <v>153</v>
      </c>
      <c r="H12" s="13">
        <v>4</v>
      </c>
      <c r="K12" s="13">
        <v>4</v>
      </c>
      <c r="L12" s="13"/>
      <c r="M12" s="13"/>
      <c r="N12" s="6"/>
      <c r="P12" s="13">
        <f>COUNT(H12:O12)</f>
        <v>2</v>
      </c>
      <c r="Q12" s="13">
        <f t="shared" si="0"/>
        <v>408</v>
      </c>
      <c r="R12" s="13">
        <f t="shared" si="1"/>
        <v>508</v>
      </c>
    </row>
    <row r="13" spans="1:18" ht="20.100000000000001" customHeight="1" x14ac:dyDescent="0.25">
      <c r="A13" s="16">
        <v>12</v>
      </c>
      <c r="B13" s="10" t="s">
        <v>47</v>
      </c>
      <c r="C13" s="10" t="s">
        <v>48</v>
      </c>
      <c r="D13" s="10" t="s">
        <v>49</v>
      </c>
      <c r="E13" s="10"/>
      <c r="F13" s="10" t="s">
        <v>13</v>
      </c>
      <c r="G13" s="8" t="s">
        <v>152</v>
      </c>
      <c r="H13" s="13">
        <v>9</v>
      </c>
      <c r="I13" s="13">
        <v>10</v>
      </c>
      <c r="P13" s="13">
        <f t="shared" ref="P13:P22" si="2">COUNT(H13:N13)</f>
        <v>2</v>
      </c>
      <c r="Q13" s="13">
        <f t="shared" si="0"/>
        <v>419</v>
      </c>
      <c r="R13" s="13">
        <f t="shared" si="1"/>
        <v>519</v>
      </c>
    </row>
    <row r="14" spans="1:18" ht="20.100000000000001" customHeight="1" x14ac:dyDescent="0.25">
      <c r="A14" s="16">
        <v>13</v>
      </c>
      <c r="B14" s="10" t="s">
        <v>68</v>
      </c>
      <c r="C14" s="10" t="s">
        <v>69</v>
      </c>
      <c r="D14" s="10" t="s">
        <v>70</v>
      </c>
      <c r="E14" s="10"/>
      <c r="F14" s="10" t="s">
        <v>52</v>
      </c>
      <c r="G14" s="8" t="s">
        <v>152</v>
      </c>
      <c r="H14" s="13">
        <v>15</v>
      </c>
      <c r="I14" s="13">
        <v>4</v>
      </c>
      <c r="L14" s="13"/>
      <c r="M14" s="13"/>
      <c r="N14" s="6"/>
      <c r="P14" s="13">
        <f t="shared" si="2"/>
        <v>2</v>
      </c>
      <c r="Q14" s="13">
        <f t="shared" si="0"/>
        <v>419</v>
      </c>
      <c r="R14" s="13">
        <f t="shared" si="1"/>
        <v>519</v>
      </c>
    </row>
    <row r="15" spans="1:18" ht="20.100000000000001" customHeight="1" x14ac:dyDescent="0.25">
      <c r="A15" s="16">
        <v>14</v>
      </c>
      <c r="B15" s="10" t="s">
        <v>189</v>
      </c>
      <c r="C15" s="10" t="s">
        <v>188</v>
      </c>
      <c r="D15" s="10" t="s">
        <v>186</v>
      </c>
      <c r="E15" s="10"/>
      <c r="F15" s="10" t="s">
        <v>187</v>
      </c>
      <c r="G15" s="8" t="s">
        <v>152</v>
      </c>
      <c r="I15" s="13">
        <v>14</v>
      </c>
      <c r="K15" s="13">
        <v>6</v>
      </c>
      <c r="L15" s="13"/>
      <c r="M15" s="13"/>
      <c r="N15" s="6"/>
      <c r="P15" s="13">
        <f t="shared" si="2"/>
        <v>2</v>
      </c>
      <c r="Q15" s="13">
        <f t="shared" si="0"/>
        <v>420</v>
      </c>
      <c r="R15" s="13">
        <f t="shared" si="1"/>
        <v>520</v>
      </c>
    </row>
    <row r="16" spans="1:18" ht="20.100000000000001" customHeight="1" x14ac:dyDescent="0.25">
      <c r="A16" s="16">
        <v>15</v>
      </c>
      <c r="B16" s="10" t="s">
        <v>36</v>
      </c>
      <c r="C16" s="10" t="s">
        <v>37</v>
      </c>
      <c r="D16" s="10" t="s">
        <v>39</v>
      </c>
      <c r="E16" s="10"/>
      <c r="F16" s="10" t="s">
        <v>38</v>
      </c>
      <c r="G16" s="8" t="s">
        <v>153</v>
      </c>
      <c r="H16" s="13">
        <v>6</v>
      </c>
      <c r="I16" s="13">
        <v>15</v>
      </c>
      <c r="L16" s="13"/>
      <c r="M16" s="13"/>
      <c r="N16" s="6"/>
      <c r="P16" s="13">
        <f t="shared" si="2"/>
        <v>2</v>
      </c>
      <c r="Q16" s="13">
        <f t="shared" si="0"/>
        <v>421</v>
      </c>
      <c r="R16" s="13">
        <f t="shared" si="1"/>
        <v>521</v>
      </c>
    </row>
    <row r="17" spans="1:18" ht="20.100000000000001" customHeight="1" x14ac:dyDescent="0.25">
      <c r="A17" s="16">
        <v>16</v>
      </c>
      <c r="B17" s="10" t="s">
        <v>155</v>
      </c>
      <c r="C17" s="10" t="s">
        <v>156</v>
      </c>
      <c r="D17" s="10" t="s">
        <v>157</v>
      </c>
      <c r="E17" s="10"/>
      <c r="F17" s="10" t="s">
        <v>158</v>
      </c>
      <c r="G17" s="8" t="s">
        <v>153</v>
      </c>
      <c r="J17" s="13">
        <v>8</v>
      </c>
      <c r="K17" s="13">
        <v>18</v>
      </c>
      <c r="L17" s="13"/>
      <c r="M17" s="13"/>
      <c r="N17" s="6"/>
      <c r="P17" s="13">
        <f t="shared" si="2"/>
        <v>2</v>
      </c>
      <c r="Q17" s="13">
        <f t="shared" si="0"/>
        <v>426</v>
      </c>
      <c r="R17" s="13">
        <f t="shared" si="1"/>
        <v>526</v>
      </c>
    </row>
    <row r="18" spans="1:18" ht="20.100000000000001" customHeight="1" x14ac:dyDescent="0.25">
      <c r="A18" s="16">
        <v>17</v>
      </c>
      <c r="B18" s="10" t="s">
        <v>166</v>
      </c>
      <c r="C18" s="10" t="s">
        <v>167</v>
      </c>
      <c r="D18" s="10" t="s">
        <v>210</v>
      </c>
      <c r="E18" s="10"/>
      <c r="F18" s="10" t="s">
        <v>10</v>
      </c>
      <c r="G18" s="8" t="s">
        <v>153</v>
      </c>
      <c r="J18" s="13">
        <v>13</v>
      </c>
      <c r="K18" s="13">
        <v>16</v>
      </c>
      <c r="L18" s="13"/>
      <c r="M18" s="13"/>
      <c r="N18" s="6"/>
      <c r="P18" s="13">
        <f t="shared" si="2"/>
        <v>2</v>
      </c>
      <c r="Q18" s="13">
        <f t="shared" si="0"/>
        <v>429</v>
      </c>
      <c r="R18" s="13">
        <f t="shared" si="1"/>
        <v>529</v>
      </c>
    </row>
    <row r="19" spans="1:18" ht="20.100000000000001" customHeight="1" x14ac:dyDescent="0.25">
      <c r="A19" s="16">
        <v>18</v>
      </c>
      <c r="B19" s="10" t="s">
        <v>169</v>
      </c>
      <c r="C19" s="10" t="s">
        <v>172</v>
      </c>
      <c r="D19" s="10" t="s">
        <v>170</v>
      </c>
      <c r="E19" s="10"/>
      <c r="F19" s="10" t="s">
        <v>171</v>
      </c>
      <c r="G19" s="8" t="s">
        <v>153</v>
      </c>
      <c r="J19" s="13">
        <v>15</v>
      </c>
      <c r="K19" s="13">
        <v>17</v>
      </c>
      <c r="L19" s="13"/>
      <c r="M19" s="13"/>
      <c r="N19" s="6"/>
      <c r="P19" s="13">
        <f t="shared" si="2"/>
        <v>2</v>
      </c>
      <c r="Q19" s="13">
        <f t="shared" si="0"/>
        <v>432</v>
      </c>
      <c r="R19" s="13">
        <f t="shared" si="1"/>
        <v>532</v>
      </c>
    </row>
    <row r="20" spans="1:18" ht="20.100000000000001" customHeight="1" x14ac:dyDescent="0.25">
      <c r="A20" s="16">
        <v>19</v>
      </c>
      <c r="B20" s="10" t="s">
        <v>47</v>
      </c>
      <c r="C20" s="10" t="s">
        <v>190</v>
      </c>
      <c r="D20" s="10" t="s">
        <v>191</v>
      </c>
      <c r="E20" s="10"/>
      <c r="F20" s="10" t="s">
        <v>94</v>
      </c>
      <c r="G20" s="8" t="s">
        <v>153</v>
      </c>
      <c r="K20" s="13">
        <v>1</v>
      </c>
      <c r="L20" s="13"/>
      <c r="M20" s="13"/>
      <c r="N20" s="6"/>
      <c r="P20" s="13">
        <f t="shared" si="2"/>
        <v>1</v>
      </c>
      <c r="Q20" s="13">
        <f t="shared" si="0"/>
        <v>501</v>
      </c>
      <c r="R20" s="13">
        <f t="shared" si="1"/>
        <v>601</v>
      </c>
    </row>
    <row r="21" spans="1:18" ht="20.100000000000001" customHeight="1" x14ac:dyDescent="0.25">
      <c r="A21" s="16">
        <v>20</v>
      </c>
      <c r="B21" s="10" t="s">
        <v>192</v>
      </c>
      <c r="C21" s="10" t="s">
        <v>193</v>
      </c>
      <c r="D21" s="10" t="s">
        <v>194</v>
      </c>
      <c r="E21" s="10"/>
      <c r="F21" s="10" t="s">
        <v>94</v>
      </c>
      <c r="G21" s="8" t="s">
        <v>152</v>
      </c>
      <c r="K21" s="13">
        <v>2</v>
      </c>
      <c r="L21" s="13"/>
      <c r="M21" s="13"/>
      <c r="N21" s="6"/>
      <c r="P21" s="13">
        <f t="shared" si="2"/>
        <v>1</v>
      </c>
      <c r="Q21" s="13">
        <f t="shared" si="0"/>
        <v>502</v>
      </c>
      <c r="R21" s="13">
        <f t="shared" si="1"/>
        <v>602</v>
      </c>
    </row>
    <row r="22" spans="1:18" ht="20.100000000000001" customHeight="1" x14ac:dyDescent="0.25">
      <c r="A22" s="16">
        <v>21</v>
      </c>
      <c r="B22" s="10" t="s">
        <v>195</v>
      </c>
      <c r="C22" s="10" t="s">
        <v>196</v>
      </c>
      <c r="D22" s="10" t="s">
        <v>197</v>
      </c>
      <c r="E22" s="10"/>
      <c r="F22" s="10" t="s">
        <v>63</v>
      </c>
      <c r="G22" s="8" t="s">
        <v>153</v>
      </c>
      <c r="K22" s="13">
        <v>5</v>
      </c>
      <c r="L22" s="13"/>
      <c r="M22" s="13"/>
      <c r="N22" s="6"/>
      <c r="P22" s="13">
        <f t="shared" si="2"/>
        <v>1</v>
      </c>
      <c r="Q22" s="13">
        <f t="shared" si="0"/>
        <v>505</v>
      </c>
      <c r="R22" s="13">
        <f t="shared" si="1"/>
        <v>605</v>
      </c>
    </row>
    <row r="23" spans="1:18" ht="20.100000000000001" customHeight="1" x14ac:dyDescent="0.25">
      <c r="A23" s="16">
        <v>22</v>
      </c>
      <c r="B23" s="10" t="s">
        <v>32</v>
      </c>
      <c r="C23" s="10" t="s">
        <v>33</v>
      </c>
      <c r="D23" s="10" t="s">
        <v>35</v>
      </c>
      <c r="E23" s="10"/>
      <c r="F23" s="10" t="s">
        <v>34</v>
      </c>
      <c r="G23" s="8" t="s">
        <v>152</v>
      </c>
      <c r="H23" s="13">
        <v>5</v>
      </c>
      <c r="L23" s="13"/>
      <c r="M23" s="13"/>
      <c r="N23" s="6"/>
      <c r="P23" s="13">
        <f>COUNT(H23:O23)</f>
        <v>1</v>
      </c>
      <c r="Q23" s="13">
        <f t="shared" si="0"/>
        <v>505</v>
      </c>
      <c r="R23" s="13">
        <f t="shared" si="1"/>
        <v>605</v>
      </c>
    </row>
    <row r="24" spans="1:18" ht="20.100000000000001" customHeight="1" x14ac:dyDescent="0.25">
      <c r="A24" s="16">
        <v>23</v>
      </c>
      <c r="B24" s="10" t="s">
        <v>198</v>
      </c>
      <c r="C24" s="10" t="s">
        <v>199</v>
      </c>
      <c r="D24" s="10" t="s">
        <v>200</v>
      </c>
      <c r="E24" s="10"/>
      <c r="F24" s="10" t="s">
        <v>201</v>
      </c>
      <c r="G24" s="8" t="s">
        <v>153</v>
      </c>
      <c r="K24" s="13">
        <v>7</v>
      </c>
      <c r="L24" s="13"/>
      <c r="M24" s="13"/>
      <c r="N24" s="6"/>
      <c r="P24" s="13">
        <f t="shared" ref="P24:P36" si="3">COUNT(H24:N24)</f>
        <v>1</v>
      </c>
      <c r="Q24" s="13">
        <f t="shared" si="0"/>
        <v>507</v>
      </c>
      <c r="R24" s="13">
        <f t="shared" si="1"/>
        <v>607</v>
      </c>
    </row>
    <row r="25" spans="1:18" ht="20.100000000000001" customHeight="1" x14ac:dyDescent="0.25">
      <c r="A25" s="16">
        <v>24</v>
      </c>
      <c r="B25" s="10" t="s">
        <v>140</v>
      </c>
      <c r="C25" s="10" t="s">
        <v>141</v>
      </c>
      <c r="D25" s="10" t="s">
        <v>142</v>
      </c>
      <c r="E25" s="10"/>
      <c r="F25" s="10" t="s">
        <v>15</v>
      </c>
      <c r="G25" s="8" t="s">
        <v>153</v>
      </c>
      <c r="I25" s="13">
        <v>7</v>
      </c>
      <c r="L25" s="13"/>
      <c r="M25" s="13"/>
      <c r="N25" s="6"/>
      <c r="P25" s="13">
        <f t="shared" si="3"/>
        <v>1</v>
      </c>
      <c r="Q25" s="13">
        <f t="shared" si="0"/>
        <v>507</v>
      </c>
      <c r="R25" s="13">
        <f t="shared" si="1"/>
        <v>607</v>
      </c>
    </row>
    <row r="26" spans="1:18" ht="20.100000000000001" customHeight="1" x14ac:dyDescent="0.25">
      <c r="A26" s="16">
        <v>25</v>
      </c>
      <c r="B26" s="10" t="s">
        <v>143</v>
      </c>
      <c r="C26" s="10" t="s">
        <v>144</v>
      </c>
      <c r="D26" s="10" t="s">
        <v>145</v>
      </c>
      <c r="E26" s="10"/>
      <c r="F26" s="10" t="s">
        <v>10</v>
      </c>
      <c r="G26" s="8" t="s">
        <v>152</v>
      </c>
      <c r="I26" s="13">
        <v>9</v>
      </c>
      <c r="L26" s="13"/>
      <c r="M26" s="13"/>
      <c r="N26" s="6"/>
      <c r="P26" s="13">
        <f t="shared" si="3"/>
        <v>1</v>
      </c>
      <c r="Q26" s="13">
        <f t="shared" si="0"/>
        <v>509</v>
      </c>
      <c r="R26" s="13">
        <f t="shared" si="1"/>
        <v>609</v>
      </c>
    </row>
    <row r="27" spans="1:18" ht="20.100000000000001" customHeight="1" x14ac:dyDescent="0.25">
      <c r="A27" s="16">
        <v>26</v>
      </c>
      <c r="B27" s="10" t="s">
        <v>159</v>
      </c>
      <c r="C27" s="10" t="s">
        <v>160</v>
      </c>
      <c r="D27" s="10" t="s">
        <v>161</v>
      </c>
      <c r="E27" s="10"/>
      <c r="F27" s="10" t="s">
        <v>13</v>
      </c>
      <c r="G27" s="8" t="s">
        <v>152</v>
      </c>
      <c r="J27" s="13">
        <v>9</v>
      </c>
      <c r="L27" s="13"/>
      <c r="M27" s="13"/>
      <c r="N27" s="6"/>
      <c r="P27" s="13">
        <f t="shared" si="3"/>
        <v>1</v>
      </c>
      <c r="Q27" s="13">
        <f t="shared" si="0"/>
        <v>509</v>
      </c>
      <c r="R27" s="13">
        <f t="shared" si="1"/>
        <v>609</v>
      </c>
    </row>
    <row r="28" spans="1:18" ht="20.100000000000001" customHeight="1" x14ac:dyDescent="0.25">
      <c r="A28" s="16">
        <v>27</v>
      </c>
      <c r="B28" s="10" t="s">
        <v>162</v>
      </c>
      <c r="C28" s="10" t="s">
        <v>163</v>
      </c>
      <c r="D28" s="10" t="s">
        <v>164</v>
      </c>
      <c r="E28" s="10"/>
      <c r="F28" s="10" t="s">
        <v>165</v>
      </c>
      <c r="G28" s="8" t="s">
        <v>152</v>
      </c>
      <c r="J28" s="13">
        <v>10</v>
      </c>
      <c r="L28" s="13"/>
      <c r="M28" s="13"/>
      <c r="N28" s="6"/>
      <c r="P28" s="13">
        <f t="shared" si="3"/>
        <v>1</v>
      </c>
      <c r="Q28" s="13">
        <f t="shared" si="0"/>
        <v>510</v>
      </c>
      <c r="R28" s="13">
        <f t="shared" si="1"/>
        <v>610</v>
      </c>
    </row>
    <row r="29" spans="1:18" ht="20.100000000000001" customHeight="1" x14ac:dyDescent="0.25">
      <c r="A29" s="16">
        <v>28</v>
      </c>
      <c r="B29" s="10" t="s">
        <v>202</v>
      </c>
      <c r="C29" s="10" t="s">
        <v>203</v>
      </c>
      <c r="D29" s="10" t="s">
        <v>204</v>
      </c>
      <c r="E29" s="10"/>
      <c r="F29" s="10" t="s">
        <v>205</v>
      </c>
      <c r="G29" s="8" t="s">
        <v>153</v>
      </c>
      <c r="K29" s="13">
        <v>11</v>
      </c>
      <c r="L29" s="13"/>
      <c r="M29" s="13"/>
      <c r="N29" s="6"/>
      <c r="P29" s="13">
        <f t="shared" si="3"/>
        <v>1</v>
      </c>
      <c r="Q29" s="13">
        <f t="shared" si="0"/>
        <v>511</v>
      </c>
      <c r="R29" s="13">
        <f t="shared" si="1"/>
        <v>611</v>
      </c>
    </row>
    <row r="30" spans="1:18" ht="20.100000000000001" customHeight="1" x14ac:dyDescent="0.25">
      <c r="A30" s="16">
        <v>29</v>
      </c>
      <c r="B30" s="10" t="s">
        <v>54</v>
      </c>
      <c r="C30" s="10" t="s">
        <v>55</v>
      </c>
      <c r="D30" s="10" t="s">
        <v>57</v>
      </c>
      <c r="E30" s="10"/>
      <c r="F30" s="10" t="s">
        <v>56</v>
      </c>
      <c r="G30" s="8" t="s">
        <v>153</v>
      </c>
      <c r="H30" s="13">
        <v>11</v>
      </c>
      <c r="L30" s="13"/>
      <c r="M30" s="13"/>
      <c r="N30" s="6"/>
      <c r="P30" s="13">
        <f t="shared" si="3"/>
        <v>1</v>
      </c>
      <c r="Q30" s="13">
        <f t="shared" si="0"/>
        <v>511</v>
      </c>
      <c r="R30" s="13">
        <f t="shared" si="1"/>
        <v>611</v>
      </c>
    </row>
    <row r="31" spans="1:18" ht="20.100000000000001" customHeight="1" x14ac:dyDescent="0.25">
      <c r="A31" s="16">
        <v>30</v>
      </c>
      <c r="B31" s="10" t="s">
        <v>209</v>
      </c>
      <c r="C31" s="10" t="s">
        <v>208</v>
      </c>
      <c r="D31" s="10" t="s">
        <v>207</v>
      </c>
      <c r="E31" s="10"/>
      <c r="F31" s="10" t="s">
        <v>206</v>
      </c>
      <c r="G31" s="8" t="s">
        <v>152</v>
      </c>
      <c r="K31" s="13">
        <v>12</v>
      </c>
      <c r="L31" s="13"/>
      <c r="M31" s="13"/>
      <c r="N31" s="6"/>
      <c r="P31" s="13">
        <f t="shared" si="3"/>
        <v>1</v>
      </c>
      <c r="Q31" s="13">
        <f t="shared" si="0"/>
        <v>512</v>
      </c>
      <c r="R31" s="13">
        <f t="shared" si="1"/>
        <v>612</v>
      </c>
    </row>
    <row r="32" spans="1:18" ht="20.100000000000001" customHeight="1" x14ac:dyDescent="0.25">
      <c r="A32" s="16">
        <v>31</v>
      </c>
      <c r="B32" s="10" t="s">
        <v>58</v>
      </c>
      <c r="C32" s="10" t="s">
        <v>59</v>
      </c>
      <c r="D32" s="10" t="s">
        <v>60</v>
      </c>
      <c r="E32" s="10"/>
      <c r="F32" s="10" t="s">
        <v>52</v>
      </c>
      <c r="G32" s="8" t="s">
        <v>152</v>
      </c>
      <c r="H32" s="13">
        <v>12</v>
      </c>
      <c r="L32" s="13"/>
      <c r="M32" s="13"/>
      <c r="N32" s="6"/>
      <c r="P32" s="13">
        <f t="shared" si="3"/>
        <v>1</v>
      </c>
      <c r="Q32" s="13">
        <f t="shared" si="0"/>
        <v>512</v>
      </c>
      <c r="R32" s="13">
        <f t="shared" si="1"/>
        <v>612</v>
      </c>
    </row>
    <row r="33" spans="1:18" ht="20.100000000000001" customHeight="1" x14ac:dyDescent="0.25">
      <c r="A33" s="16">
        <v>32</v>
      </c>
      <c r="B33" s="10" t="s">
        <v>65</v>
      </c>
      <c r="C33" s="10" t="s">
        <v>66</v>
      </c>
      <c r="D33" s="10" t="s">
        <v>67</v>
      </c>
      <c r="E33" s="10"/>
      <c r="F33" s="10" t="s">
        <v>52</v>
      </c>
      <c r="G33" s="8" t="s">
        <v>152</v>
      </c>
      <c r="H33" s="13">
        <v>14</v>
      </c>
      <c r="L33" s="13"/>
      <c r="M33" s="13"/>
      <c r="N33" s="6"/>
      <c r="P33" s="13">
        <f t="shared" si="3"/>
        <v>1</v>
      </c>
      <c r="Q33" s="13">
        <f t="shared" si="0"/>
        <v>514</v>
      </c>
      <c r="R33" s="13">
        <f t="shared" si="1"/>
        <v>614</v>
      </c>
    </row>
    <row r="34" spans="1:18" ht="20.100000000000001" customHeight="1" x14ac:dyDescent="0.25">
      <c r="A34" s="16">
        <v>33</v>
      </c>
      <c r="B34" s="10" t="s">
        <v>159</v>
      </c>
      <c r="C34" s="10" t="s">
        <v>160</v>
      </c>
      <c r="D34" s="10" t="s">
        <v>168</v>
      </c>
      <c r="E34" s="10"/>
      <c r="F34" s="10" t="s">
        <v>13</v>
      </c>
      <c r="G34" s="8" t="s">
        <v>153</v>
      </c>
      <c r="J34" s="13">
        <v>14</v>
      </c>
      <c r="L34" s="13"/>
      <c r="M34" s="13"/>
      <c r="N34" s="6"/>
      <c r="P34" s="13">
        <f t="shared" si="3"/>
        <v>1</v>
      </c>
      <c r="Q34" s="13">
        <f t="shared" si="0"/>
        <v>514</v>
      </c>
      <c r="R34" s="13">
        <f t="shared" si="1"/>
        <v>614</v>
      </c>
    </row>
    <row r="35" spans="1:18" ht="20.100000000000001" customHeight="1" x14ac:dyDescent="0.25">
      <c r="A35" s="16">
        <v>34</v>
      </c>
      <c r="B35" s="10" t="s">
        <v>175</v>
      </c>
      <c r="C35" s="10" t="s">
        <v>174</v>
      </c>
      <c r="D35" s="10" t="s">
        <v>173</v>
      </c>
      <c r="E35" s="10"/>
      <c r="F35" s="10" t="s">
        <v>30</v>
      </c>
      <c r="G35" s="8" t="s">
        <v>153</v>
      </c>
      <c r="J35" s="13">
        <v>16</v>
      </c>
      <c r="L35" s="13"/>
      <c r="M35" s="13"/>
      <c r="N35" s="6"/>
      <c r="P35" s="13">
        <f t="shared" si="3"/>
        <v>1</v>
      </c>
      <c r="Q35" s="13">
        <f t="shared" si="0"/>
        <v>516</v>
      </c>
      <c r="R35" s="13">
        <f t="shared" si="1"/>
        <v>616</v>
      </c>
    </row>
    <row r="36" spans="1:18" ht="20.100000000000001" customHeight="1" x14ac:dyDescent="0.25">
      <c r="A36" s="16">
        <v>35</v>
      </c>
      <c r="B36" s="10" t="s">
        <v>71</v>
      </c>
      <c r="C36" s="10" t="s">
        <v>72</v>
      </c>
      <c r="D36" s="10" t="s">
        <v>73</v>
      </c>
      <c r="E36" s="10"/>
      <c r="F36" s="10" t="s">
        <v>52</v>
      </c>
      <c r="G36" s="8" t="s">
        <v>153</v>
      </c>
      <c r="H36" s="13">
        <v>16</v>
      </c>
      <c r="L36" s="13"/>
      <c r="M36" s="13"/>
      <c r="N36" s="6"/>
      <c r="P36" s="13">
        <f t="shared" si="3"/>
        <v>1</v>
      </c>
      <c r="Q36" s="13">
        <f t="shared" si="0"/>
        <v>516</v>
      </c>
      <c r="R36" s="13">
        <f t="shared" si="1"/>
        <v>616</v>
      </c>
    </row>
    <row r="37" spans="1:18" ht="20.100000000000001" customHeight="1" x14ac:dyDescent="0.25">
      <c r="A37" s="16">
        <v>36</v>
      </c>
      <c r="B37" s="10"/>
      <c r="C37" s="10"/>
      <c r="D37" s="10"/>
      <c r="E37" s="10"/>
      <c r="F37" s="10"/>
      <c r="G37" s="8"/>
      <c r="L37" s="13"/>
      <c r="M37" s="13"/>
      <c r="N37" s="6"/>
      <c r="P37" s="13">
        <f t="shared" ref="P37:P44" si="4">COUNT(H37:N37)</f>
        <v>0</v>
      </c>
      <c r="Q37" s="13">
        <f t="shared" ref="Q37:Q46" si="5">IF((P37&gt;3),SUM(SMALL(H37:N37,1),SMALL(H37:N37,2),SMALL(H37:N37,3),SMALL(H37:N37,4)),(6-COUNT(H37:N37))*100+SUM(H37:N37))</f>
        <v>600</v>
      </c>
      <c r="R37" s="13">
        <f t="shared" ref="R37:R46" si="6">IF(AND(O37&gt;0,P37&gt;3),SUM(SMALL(H37:N37,1),SMALL(H37:N37,2),SMALL(H37:N37,3),SMALL(H37:N37,4),(O37*2)),(7-COUNT(H37:N37))*100+SUM(H37:O37))</f>
        <v>700</v>
      </c>
    </row>
    <row r="38" spans="1:18" ht="20.100000000000001" customHeight="1" x14ac:dyDescent="0.25">
      <c r="A38" s="16">
        <v>37</v>
      </c>
      <c r="B38" s="10"/>
      <c r="C38" s="10"/>
      <c r="D38" s="10"/>
      <c r="E38" s="10"/>
      <c r="F38" s="10"/>
      <c r="G38" s="8"/>
      <c r="L38" s="13"/>
      <c r="M38" s="13"/>
      <c r="N38" s="6"/>
      <c r="P38" s="13">
        <f t="shared" si="4"/>
        <v>0</v>
      </c>
      <c r="Q38" s="13">
        <f t="shared" si="5"/>
        <v>600</v>
      </c>
      <c r="R38" s="13">
        <f t="shared" si="6"/>
        <v>700</v>
      </c>
    </row>
    <row r="39" spans="1:18" ht="20.100000000000001" customHeight="1" x14ac:dyDescent="0.25">
      <c r="A39" s="16">
        <v>38</v>
      </c>
      <c r="B39" s="10"/>
      <c r="C39" s="10"/>
      <c r="D39" s="10"/>
      <c r="E39" s="10"/>
      <c r="F39" s="10"/>
      <c r="G39" s="8"/>
      <c r="L39" s="13"/>
      <c r="M39" s="13"/>
      <c r="N39" s="6"/>
      <c r="P39" s="13">
        <f t="shared" si="4"/>
        <v>0</v>
      </c>
      <c r="Q39" s="13">
        <f t="shared" si="5"/>
        <v>600</v>
      </c>
      <c r="R39" s="13">
        <f t="shared" si="6"/>
        <v>700</v>
      </c>
    </row>
    <row r="40" spans="1:18" ht="20.100000000000001" customHeight="1" x14ac:dyDescent="0.25">
      <c r="A40" s="16">
        <v>39</v>
      </c>
      <c r="B40" s="10"/>
      <c r="C40" s="10"/>
      <c r="D40" s="10"/>
      <c r="E40" s="10"/>
      <c r="F40" s="10"/>
      <c r="G40" s="8"/>
      <c r="L40" s="13"/>
      <c r="M40" s="13"/>
      <c r="N40" s="6"/>
      <c r="P40" s="13">
        <f t="shared" si="4"/>
        <v>0</v>
      </c>
      <c r="Q40" s="13">
        <f t="shared" si="5"/>
        <v>600</v>
      </c>
      <c r="R40" s="13">
        <f t="shared" si="6"/>
        <v>700</v>
      </c>
    </row>
    <row r="41" spans="1:18" ht="20.100000000000001" customHeight="1" x14ac:dyDescent="0.25">
      <c r="A41" s="16">
        <v>40</v>
      </c>
      <c r="B41" s="10"/>
      <c r="C41" s="10"/>
      <c r="D41" s="10"/>
      <c r="E41" s="10"/>
      <c r="F41" s="10"/>
      <c r="G41" s="8"/>
      <c r="L41" s="13"/>
      <c r="M41" s="13"/>
      <c r="N41" s="6"/>
      <c r="P41" s="13">
        <f t="shared" si="4"/>
        <v>0</v>
      </c>
      <c r="Q41" s="13">
        <f t="shared" si="5"/>
        <v>600</v>
      </c>
      <c r="R41" s="13">
        <f t="shared" si="6"/>
        <v>700</v>
      </c>
    </row>
    <row r="42" spans="1:18" ht="20.100000000000001" customHeight="1" x14ac:dyDescent="0.25">
      <c r="A42" s="16">
        <v>41</v>
      </c>
      <c r="B42" s="10"/>
      <c r="C42" s="10"/>
      <c r="D42" s="10"/>
      <c r="E42" s="10"/>
      <c r="F42" s="10"/>
      <c r="G42" s="8"/>
      <c r="L42" s="13"/>
      <c r="M42" s="13"/>
      <c r="N42" s="6"/>
      <c r="P42" s="13">
        <f t="shared" si="4"/>
        <v>0</v>
      </c>
      <c r="Q42" s="13">
        <f t="shared" si="5"/>
        <v>600</v>
      </c>
      <c r="R42" s="13">
        <f t="shared" si="6"/>
        <v>700</v>
      </c>
    </row>
    <row r="43" spans="1:18" ht="20.100000000000001" customHeight="1" x14ac:dyDescent="0.25">
      <c r="A43" s="16">
        <v>42</v>
      </c>
      <c r="B43" s="10"/>
      <c r="C43" s="10"/>
      <c r="D43" s="10"/>
      <c r="E43" s="10"/>
      <c r="F43" s="10"/>
      <c r="G43" s="8"/>
      <c r="L43" s="13"/>
      <c r="M43" s="13"/>
      <c r="N43" s="6"/>
      <c r="P43" s="13">
        <f t="shared" si="4"/>
        <v>0</v>
      </c>
      <c r="Q43" s="13">
        <f t="shared" si="5"/>
        <v>600</v>
      </c>
      <c r="R43" s="13">
        <f t="shared" si="6"/>
        <v>700</v>
      </c>
    </row>
    <row r="44" spans="1:18" ht="20.100000000000001" customHeight="1" x14ac:dyDescent="0.25">
      <c r="A44" s="16">
        <v>43</v>
      </c>
      <c r="B44" s="10"/>
      <c r="C44" s="10"/>
      <c r="D44" s="10"/>
      <c r="E44" s="10"/>
      <c r="F44" s="10"/>
      <c r="G44" s="8"/>
      <c r="L44" s="13"/>
      <c r="M44" s="13"/>
      <c r="N44" s="6"/>
      <c r="P44" s="13">
        <f t="shared" si="4"/>
        <v>0</v>
      </c>
      <c r="Q44" s="13">
        <f t="shared" si="5"/>
        <v>600</v>
      </c>
      <c r="R44" s="13">
        <f t="shared" si="6"/>
        <v>700</v>
      </c>
    </row>
    <row r="45" spans="1:18" ht="20.100000000000001" customHeight="1" x14ac:dyDescent="0.25">
      <c r="A45" s="16">
        <v>44</v>
      </c>
      <c r="B45" s="10"/>
      <c r="C45" s="10"/>
      <c r="D45" s="10"/>
      <c r="E45" s="10"/>
      <c r="F45" s="10"/>
      <c r="G45" s="8"/>
      <c r="L45" s="13"/>
      <c r="M45" s="13"/>
      <c r="N45" s="6"/>
      <c r="P45" s="13">
        <f>COUNT(H45:O45)</f>
        <v>0</v>
      </c>
      <c r="Q45" s="13">
        <f t="shared" si="5"/>
        <v>600</v>
      </c>
      <c r="R45" s="13">
        <f t="shared" si="6"/>
        <v>700</v>
      </c>
    </row>
    <row r="46" spans="1:18" ht="20.100000000000001" customHeight="1" x14ac:dyDescent="0.25">
      <c r="A46" s="16">
        <v>45</v>
      </c>
      <c r="B46" s="10"/>
      <c r="C46" s="10"/>
      <c r="D46" s="10"/>
      <c r="E46" s="10"/>
      <c r="F46" s="10"/>
      <c r="G46" s="8"/>
      <c r="L46" s="13"/>
      <c r="M46" s="13"/>
      <c r="N46" s="6"/>
      <c r="P46" s="13">
        <f>COUNT(H46:O46)</f>
        <v>0</v>
      </c>
      <c r="Q46" s="13">
        <f t="shared" si="5"/>
        <v>600</v>
      </c>
      <c r="R46" s="13">
        <f t="shared" si="6"/>
        <v>700</v>
      </c>
    </row>
    <row r="47" spans="1:18" ht="20.100000000000001" customHeight="1" x14ac:dyDescent="0.25">
      <c r="A47" s="16"/>
      <c r="B47" s="10"/>
      <c r="C47" s="10"/>
      <c r="D47" s="10"/>
      <c r="E47" s="10"/>
      <c r="F47" s="10"/>
      <c r="G47" s="8"/>
      <c r="L47" s="13"/>
      <c r="M47" s="13"/>
      <c r="N47" s="6"/>
      <c r="P47" s="13"/>
      <c r="Q47" s="13"/>
      <c r="R47" s="13"/>
    </row>
    <row r="48" spans="1:18" ht="20.100000000000001" customHeight="1" x14ac:dyDescent="0.25">
      <c r="A48" s="16"/>
      <c r="B48" s="10"/>
      <c r="C48" s="10"/>
      <c r="D48" s="10"/>
      <c r="E48" s="10"/>
      <c r="F48" s="10"/>
      <c r="G48" s="8"/>
      <c r="L48" s="13"/>
      <c r="M48" s="13"/>
      <c r="N48" s="6"/>
      <c r="P48" s="13"/>
      <c r="Q48" s="13"/>
      <c r="R48" s="13"/>
    </row>
    <row r="49" spans="1:18" ht="20.100000000000001" customHeight="1" x14ac:dyDescent="0.25">
      <c r="A49" s="16"/>
      <c r="B49" s="10"/>
      <c r="C49" s="10"/>
      <c r="D49" s="10"/>
      <c r="E49" s="10"/>
      <c r="F49" s="10"/>
      <c r="G49" s="8"/>
      <c r="L49" s="13"/>
      <c r="M49" s="13"/>
      <c r="N49" s="6"/>
      <c r="P49" s="13"/>
      <c r="Q49" s="13"/>
      <c r="R49" s="13"/>
    </row>
    <row r="50" spans="1:18" ht="20.100000000000001" customHeight="1" x14ac:dyDescent="0.25">
      <c r="A50" s="16"/>
      <c r="B50" s="10"/>
      <c r="C50" s="10"/>
      <c r="D50" s="10"/>
      <c r="E50" s="10"/>
      <c r="F50" s="10"/>
      <c r="G50" s="8"/>
      <c r="L50" s="13"/>
      <c r="M50" s="13"/>
      <c r="N50" s="6"/>
      <c r="P50" s="13"/>
      <c r="Q50" s="13"/>
      <c r="R50" s="13"/>
    </row>
    <row r="51" spans="1:18" ht="20.100000000000001" customHeight="1" x14ac:dyDescent="0.25">
      <c r="A51" s="16"/>
      <c r="B51" s="10"/>
      <c r="C51" s="10"/>
      <c r="D51" s="10"/>
      <c r="E51" s="10"/>
      <c r="F51" s="10"/>
      <c r="G51" s="8"/>
      <c r="L51" s="13"/>
      <c r="M51" s="13"/>
      <c r="N51" s="6"/>
      <c r="P51" s="13"/>
      <c r="Q51" s="13"/>
      <c r="R51" s="13"/>
    </row>
    <row r="52" spans="1:18" ht="20.100000000000001" customHeight="1" x14ac:dyDescent="0.25"/>
  </sheetData>
  <sortState xmlns:xlrd2="http://schemas.microsoft.com/office/spreadsheetml/2017/richdata2" ref="A2:R36">
    <sortCondition ref="Q2:Q36"/>
    <sortCondition ref="K2:K36"/>
  </sortState>
  <phoneticPr fontId="4" type="noConversion"/>
  <pageMargins left="0.98425196850393704" right="0.39370078740157483" top="0.98425196850393704" bottom="0.78740157480314965" header="0.51181102362204722" footer="0.51181102362204722"/>
  <pageSetup paperSize="9" scale="78" fitToHeight="0" orientation="landscape" horizontalDpi="4294967293" r:id="rId1"/>
  <headerFooter alignWithMargins="0">
    <oddHeader>&amp;C&amp;"Bookman Old Style,Standaard"&amp;14Zomercompetitie 2025</oddHeader>
    <oddFooter>&amp;LSC Achterhoek&amp;R&amp;D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1"/>
  <sheetViews>
    <sheetView zoomScale="77" zoomScaleNormal="77" workbookViewId="0">
      <pane xSplit="3" ySplit="1" topLeftCell="D2" activePane="bottomRight" state="frozen"/>
      <selection activeCell="H1" sqref="H1"/>
      <selection pane="topRight" activeCell="H1" sqref="H1"/>
      <selection pane="bottomLeft" activeCell="H1" sqref="H1"/>
      <selection pane="bottomRight"/>
    </sheetView>
  </sheetViews>
  <sheetFormatPr defaultRowHeight="15.75" x14ac:dyDescent="0.25"/>
  <cols>
    <col min="1" max="1" width="9.140625" style="14"/>
    <col min="2" max="2" width="16.42578125" customWidth="1"/>
    <col min="3" max="3" width="23.7109375" customWidth="1"/>
    <col min="4" max="4" width="15.7109375" style="15" customWidth="1"/>
    <col min="5" max="5" width="21" style="15" customWidth="1"/>
    <col min="6" max="6" width="18.42578125" style="15" customWidth="1"/>
    <col min="7" max="7" width="9.7109375" customWidth="1"/>
    <col min="8" max="8" width="17" style="13" customWidth="1"/>
    <col min="9" max="15" width="13.7109375" style="13" customWidth="1"/>
    <col min="16" max="16" width="15.7109375" style="14" customWidth="1"/>
    <col min="17" max="18" width="12.7109375" style="13" customWidth="1"/>
  </cols>
  <sheetData>
    <row r="1" spans="1:18" ht="31.5" x14ac:dyDescent="0.2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14</v>
      </c>
      <c r="I1" s="1" t="s">
        <v>10</v>
      </c>
      <c r="J1" s="1" t="s">
        <v>16</v>
      </c>
      <c r="K1" s="1" t="s">
        <v>94</v>
      </c>
      <c r="L1" s="1" t="s">
        <v>154</v>
      </c>
      <c r="M1" s="1" t="s">
        <v>13</v>
      </c>
      <c r="N1" s="1" t="s">
        <v>30</v>
      </c>
      <c r="O1" s="1" t="s">
        <v>12</v>
      </c>
      <c r="P1" s="4" t="s">
        <v>9</v>
      </c>
      <c r="Q1" s="12" t="s">
        <v>7</v>
      </c>
      <c r="R1" s="12" t="s">
        <v>8</v>
      </c>
    </row>
    <row r="2" spans="1:18" s="6" customFormat="1" ht="20.100000000000001" customHeight="1" x14ac:dyDescent="0.25">
      <c r="A2" s="16">
        <v>1</v>
      </c>
      <c r="B2" s="11" t="s">
        <v>113</v>
      </c>
      <c r="C2" s="11" t="s">
        <v>114</v>
      </c>
      <c r="D2" s="11" t="s">
        <v>116</v>
      </c>
      <c r="E2" s="11"/>
      <c r="F2" s="11" t="s">
        <v>115</v>
      </c>
      <c r="G2" s="9" t="s">
        <v>147</v>
      </c>
      <c r="H2" s="13">
        <v>11</v>
      </c>
      <c r="I2" s="13">
        <v>1</v>
      </c>
      <c r="J2" s="13">
        <v>7</v>
      </c>
      <c r="K2" s="13">
        <v>1</v>
      </c>
      <c r="L2" s="13"/>
      <c r="M2" s="13"/>
      <c r="N2" s="13"/>
      <c r="O2" s="13"/>
      <c r="P2" s="13">
        <f t="shared" ref="P2:P22" si="0">COUNT(H2:N2)</f>
        <v>4</v>
      </c>
      <c r="Q2" s="13">
        <f t="shared" ref="Q2:Q22" si="1">IF((P2&gt;3),SUM(SMALL(H2:N2,1),SMALL(H2:N2,2),SMALL(H2:N2,3),SMALL(H2:N2,4)),(6-COUNT(H2:N2))*100+SUM(H2:N2))</f>
        <v>20</v>
      </c>
      <c r="R2" s="13">
        <f t="shared" ref="R2:R22" si="2">IF(AND(O2&gt;0,P2&gt;3),SUM(SMALL(H2:N2,1),SMALL(H2:N2,2),SMALL(H2:N2,3),SMALL(H2:N2,4),(O2*2)),(7-COUNT(H2:N2))*100+SUM(H2:O2))</f>
        <v>320</v>
      </c>
    </row>
    <row r="3" spans="1:18" ht="20.100000000000001" customHeight="1" x14ac:dyDescent="0.25">
      <c r="A3" s="16">
        <v>2</v>
      </c>
      <c r="B3" s="11" t="s">
        <v>92</v>
      </c>
      <c r="C3" s="11" t="s">
        <v>93</v>
      </c>
      <c r="D3" s="11" t="s">
        <v>95</v>
      </c>
      <c r="E3" s="11"/>
      <c r="F3" s="11" t="s">
        <v>94</v>
      </c>
      <c r="G3" s="9" t="s">
        <v>147</v>
      </c>
      <c r="H3" s="13">
        <v>5</v>
      </c>
      <c r="I3" s="13">
        <v>4</v>
      </c>
      <c r="J3" s="13">
        <v>8</v>
      </c>
      <c r="K3" s="13">
        <v>10</v>
      </c>
      <c r="P3" s="13">
        <f t="shared" si="0"/>
        <v>4</v>
      </c>
      <c r="Q3" s="13">
        <f t="shared" si="1"/>
        <v>27</v>
      </c>
      <c r="R3" s="13">
        <f t="shared" si="2"/>
        <v>327</v>
      </c>
    </row>
    <row r="4" spans="1:18" ht="20.100000000000001" customHeight="1" x14ac:dyDescent="0.25">
      <c r="A4" s="16">
        <v>3</v>
      </c>
      <c r="B4" s="11" t="s">
        <v>78</v>
      </c>
      <c r="C4" s="11" t="s">
        <v>79</v>
      </c>
      <c r="D4" s="11" t="s">
        <v>81</v>
      </c>
      <c r="E4" s="11"/>
      <c r="F4" s="11" t="s">
        <v>80</v>
      </c>
      <c r="G4" s="9" t="s">
        <v>147</v>
      </c>
      <c r="H4" s="13">
        <v>1</v>
      </c>
      <c r="J4" s="13">
        <v>1</v>
      </c>
      <c r="K4" s="13">
        <v>2</v>
      </c>
      <c r="P4" s="13">
        <f t="shared" si="0"/>
        <v>3</v>
      </c>
      <c r="Q4" s="13">
        <f t="shared" si="1"/>
        <v>304</v>
      </c>
      <c r="R4" s="13">
        <f t="shared" si="2"/>
        <v>404</v>
      </c>
    </row>
    <row r="5" spans="1:18" ht="20.100000000000001" customHeight="1" x14ac:dyDescent="0.25">
      <c r="A5" s="16">
        <v>4</v>
      </c>
      <c r="B5" s="11" t="s">
        <v>82</v>
      </c>
      <c r="C5" s="11" t="s">
        <v>83</v>
      </c>
      <c r="D5" s="11" t="s">
        <v>84</v>
      </c>
      <c r="E5" s="11"/>
      <c r="F5" s="11" t="s">
        <v>14</v>
      </c>
      <c r="G5" s="9" t="s">
        <v>147</v>
      </c>
      <c r="H5" s="13">
        <v>2</v>
      </c>
      <c r="J5" s="13">
        <v>3</v>
      </c>
      <c r="K5" s="13">
        <v>3</v>
      </c>
      <c r="P5" s="13">
        <f t="shared" si="0"/>
        <v>3</v>
      </c>
      <c r="Q5" s="13">
        <f t="shared" si="1"/>
        <v>308</v>
      </c>
      <c r="R5" s="13">
        <f t="shared" si="2"/>
        <v>408</v>
      </c>
    </row>
    <row r="6" spans="1:18" ht="20.100000000000001" customHeight="1" x14ac:dyDescent="0.25">
      <c r="A6" s="16">
        <v>5</v>
      </c>
      <c r="B6" s="11" t="s">
        <v>85</v>
      </c>
      <c r="C6" s="11" t="s">
        <v>86</v>
      </c>
      <c r="D6" s="11" t="s">
        <v>88</v>
      </c>
      <c r="E6" s="11"/>
      <c r="F6" s="11" t="s">
        <v>87</v>
      </c>
      <c r="G6" s="9" t="s">
        <v>147</v>
      </c>
      <c r="H6" s="13">
        <v>3</v>
      </c>
      <c r="I6" s="13">
        <v>2</v>
      </c>
      <c r="K6" s="13">
        <v>5</v>
      </c>
      <c r="P6" s="13">
        <f t="shared" si="0"/>
        <v>3</v>
      </c>
      <c r="Q6" s="13">
        <f t="shared" si="1"/>
        <v>310</v>
      </c>
      <c r="R6" s="13">
        <f t="shared" si="2"/>
        <v>410</v>
      </c>
    </row>
    <row r="7" spans="1:18" ht="20.100000000000001" customHeight="1" x14ac:dyDescent="0.25">
      <c r="A7" s="16">
        <v>6</v>
      </c>
      <c r="B7" s="11" t="s">
        <v>89</v>
      </c>
      <c r="C7" s="11" t="s">
        <v>90</v>
      </c>
      <c r="D7" s="11" t="s">
        <v>91</v>
      </c>
      <c r="E7" s="11"/>
      <c r="F7" s="11" t="s">
        <v>10</v>
      </c>
      <c r="G7" s="9" t="s">
        <v>147</v>
      </c>
      <c r="H7" s="13">
        <v>4</v>
      </c>
      <c r="I7" s="13">
        <v>5</v>
      </c>
      <c r="J7" s="13">
        <v>5</v>
      </c>
      <c r="P7" s="13">
        <f t="shared" si="0"/>
        <v>3</v>
      </c>
      <c r="Q7" s="13">
        <f t="shared" si="1"/>
        <v>314</v>
      </c>
      <c r="R7" s="13">
        <f t="shared" si="2"/>
        <v>414</v>
      </c>
    </row>
    <row r="8" spans="1:18" ht="20.100000000000001" customHeight="1" x14ac:dyDescent="0.25">
      <c r="A8" s="16">
        <v>7</v>
      </c>
      <c r="B8" s="11" t="s">
        <v>178</v>
      </c>
      <c r="C8" s="11" t="s">
        <v>179</v>
      </c>
      <c r="D8" s="11" t="s">
        <v>180</v>
      </c>
      <c r="E8" s="11"/>
      <c r="F8" s="11" t="s">
        <v>181</v>
      </c>
      <c r="G8" s="9" t="s">
        <v>147</v>
      </c>
      <c r="J8" s="13">
        <v>6</v>
      </c>
      <c r="K8" s="13">
        <v>4</v>
      </c>
      <c r="P8" s="13">
        <f t="shared" si="0"/>
        <v>2</v>
      </c>
      <c r="Q8" s="13">
        <f t="shared" si="1"/>
        <v>410</v>
      </c>
      <c r="R8" s="13">
        <f t="shared" si="2"/>
        <v>510</v>
      </c>
    </row>
    <row r="9" spans="1:18" ht="20.100000000000001" customHeight="1" x14ac:dyDescent="0.25">
      <c r="A9" s="16">
        <v>8</v>
      </c>
      <c r="B9" s="11" t="s">
        <v>182</v>
      </c>
      <c r="C9" s="11" t="s">
        <v>183</v>
      </c>
      <c r="D9" s="11" t="s">
        <v>184</v>
      </c>
      <c r="E9" s="11"/>
      <c r="F9" s="11" t="s">
        <v>16</v>
      </c>
      <c r="G9" s="9" t="s">
        <v>147</v>
      </c>
      <c r="J9" s="13">
        <v>4</v>
      </c>
      <c r="K9" s="13">
        <v>6</v>
      </c>
      <c r="P9" s="13">
        <f t="shared" si="0"/>
        <v>2</v>
      </c>
      <c r="Q9" s="13">
        <f t="shared" si="1"/>
        <v>410</v>
      </c>
      <c r="R9" s="13">
        <f t="shared" si="2"/>
        <v>510</v>
      </c>
    </row>
    <row r="10" spans="1:18" ht="20.100000000000001" customHeight="1" x14ac:dyDescent="0.25">
      <c r="A10" s="16">
        <v>9</v>
      </c>
      <c r="B10" s="11" t="s">
        <v>176</v>
      </c>
      <c r="C10" s="11" t="s">
        <v>126</v>
      </c>
      <c r="D10" s="11" t="s">
        <v>177</v>
      </c>
      <c r="E10" s="11"/>
      <c r="F10" s="11" t="s">
        <v>30</v>
      </c>
      <c r="G10" s="9" t="s">
        <v>147</v>
      </c>
      <c r="J10" s="13">
        <v>2</v>
      </c>
      <c r="K10" s="13">
        <v>8</v>
      </c>
      <c r="P10" s="13">
        <f t="shared" si="0"/>
        <v>2</v>
      </c>
      <c r="Q10" s="13">
        <f t="shared" si="1"/>
        <v>410</v>
      </c>
      <c r="R10" s="13">
        <f t="shared" si="2"/>
        <v>510</v>
      </c>
    </row>
    <row r="11" spans="1:18" ht="20.100000000000001" customHeight="1" x14ac:dyDescent="0.25">
      <c r="A11" s="16">
        <v>10</v>
      </c>
      <c r="B11" s="11" t="s">
        <v>98</v>
      </c>
      <c r="C11" s="11" t="s">
        <v>99</v>
      </c>
      <c r="D11" s="11" t="s">
        <v>101</v>
      </c>
      <c r="E11" s="11"/>
      <c r="F11" s="11" t="s">
        <v>100</v>
      </c>
      <c r="G11" s="9" t="s">
        <v>147</v>
      </c>
      <c r="H11" s="13">
        <v>7</v>
      </c>
      <c r="I11" s="13">
        <v>7</v>
      </c>
      <c r="P11" s="13">
        <f t="shared" si="0"/>
        <v>2</v>
      </c>
      <c r="Q11" s="13">
        <f t="shared" si="1"/>
        <v>414</v>
      </c>
      <c r="R11" s="13">
        <f t="shared" si="2"/>
        <v>514</v>
      </c>
    </row>
    <row r="12" spans="1:18" ht="20.100000000000001" customHeight="1" x14ac:dyDescent="0.25">
      <c r="A12" s="16">
        <v>11</v>
      </c>
      <c r="B12" s="11" t="s">
        <v>117</v>
      </c>
      <c r="C12" s="11" t="s">
        <v>118</v>
      </c>
      <c r="D12" s="11" t="s">
        <v>120</v>
      </c>
      <c r="E12" s="11"/>
      <c r="F12" s="11" t="s">
        <v>119</v>
      </c>
      <c r="G12" s="9" t="s">
        <v>147</v>
      </c>
      <c r="H12" s="13">
        <v>12</v>
      </c>
      <c r="I12" s="13">
        <v>3</v>
      </c>
      <c r="P12" s="13">
        <f t="shared" si="0"/>
        <v>2</v>
      </c>
      <c r="Q12" s="13">
        <f t="shared" si="1"/>
        <v>415</v>
      </c>
      <c r="R12" s="13">
        <f t="shared" si="2"/>
        <v>515</v>
      </c>
    </row>
    <row r="13" spans="1:18" ht="20.100000000000001" customHeight="1" x14ac:dyDescent="0.25">
      <c r="A13" s="16">
        <v>12</v>
      </c>
      <c r="B13" s="11" t="s">
        <v>106</v>
      </c>
      <c r="C13" s="11" t="s">
        <v>107</v>
      </c>
      <c r="D13" s="11" t="s">
        <v>108</v>
      </c>
      <c r="E13" s="11"/>
      <c r="F13" s="11" t="s">
        <v>30</v>
      </c>
      <c r="G13" s="9" t="s">
        <v>147</v>
      </c>
      <c r="H13" s="13">
        <v>9</v>
      </c>
      <c r="I13" s="13">
        <v>8</v>
      </c>
      <c r="P13" s="13">
        <f t="shared" si="0"/>
        <v>2</v>
      </c>
      <c r="Q13" s="13">
        <f t="shared" si="1"/>
        <v>417</v>
      </c>
      <c r="R13" s="13">
        <f t="shared" si="2"/>
        <v>517</v>
      </c>
    </row>
    <row r="14" spans="1:18" ht="20.100000000000001" customHeight="1" x14ac:dyDescent="0.25">
      <c r="A14" s="16">
        <v>13</v>
      </c>
      <c r="B14" s="11" t="s">
        <v>166</v>
      </c>
      <c r="C14" s="11" t="s">
        <v>167</v>
      </c>
      <c r="D14" s="11" t="s">
        <v>185</v>
      </c>
      <c r="E14" s="11"/>
      <c r="F14" s="11" t="s">
        <v>10</v>
      </c>
      <c r="G14" s="9" t="s">
        <v>147</v>
      </c>
      <c r="J14" s="13">
        <v>9</v>
      </c>
      <c r="K14" s="13">
        <v>12</v>
      </c>
      <c r="P14" s="13">
        <f t="shared" si="0"/>
        <v>2</v>
      </c>
      <c r="Q14" s="13">
        <f t="shared" si="1"/>
        <v>421</v>
      </c>
      <c r="R14" s="13">
        <f t="shared" si="2"/>
        <v>521</v>
      </c>
    </row>
    <row r="15" spans="1:18" ht="20.100000000000001" customHeight="1" x14ac:dyDescent="0.25">
      <c r="A15" s="16">
        <v>14</v>
      </c>
      <c r="B15" s="11" t="s">
        <v>106</v>
      </c>
      <c r="C15" s="11" t="s">
        <v>107</v>
      </c>
      <c r="D15" s="11" t="s">
        <v>146</v>
      </c>
      <c r="E15" s="11"/>
      <c r="F15" s="11" t="s">
        <v>30</v>
      </c>
      <c r="G15" s="9" t="s">
        <v>147</v>
      </c>
      <c r="I15" s="13">
        <v>6</v>
      </c>
      <c r="P15" s="13">
        <f t="shared" si="0"/>
        <v>1</v>
      </c>
      <c r="Q15" s="13">
        <f t="shared" si="1"/>
        <v>506</v>
      </c>
      <c r="R15" s="13">
        <f t="shared" si="2"/>
        <v>606</v>
      </c>
    </row>
    <row r="16" spans="1:18" ht="20.100000000000001" customHeight="1" x14ac:dyDescent="0.25">
      <c r="A16" s="16">
        <v>15</v>
      </c>
      <c r="B16" s="11" t="s">
        <v>96</v>
      </c>
      <c r="C16" s="11" t="s">
        <v>55</v>
      </c>
      <c r="D16" s="11" t="s">
        <v>97</v>
      </c>
      <c r="E16" s="11"/>
      <c r="F16" s="11" t="s">
        <v>56</v>
      </c>
      <c r="G16" s="9" t="s">
        <v>147</v>
      </c>
      <c r="H16" s="13">
        <v>6</v>
      </c>
      <c r="P16" s="13">
        <f t="shared" si="0"/>
        <v>1</v>
      </c>
      <c r="Q16" s="13">
        <f t="shared" si="1"/>
        <v>506</v>
      </c>
      <c r="R16" s="13">
        <f t="shared" si="2"/>
        <v>606</v>
      </c>
    </row>
    <row r="17" spans="1:18" ht="20.100000000000001" customHeight="1" x14ac:dyDescent="0.25">
      <c r="A17" s="16">
        <v>16</v>
      </c>
      <c r="B17" s="11" t="s">
        <v>216</v>
      </c>
      <c r="C17" s="11" t="s">
        <v>29</v>
      </c>
      <c r="D17" s="11" t="s">
        <v>217</v>
      </c>
      <c r="E17" s="11"/>
      <c r="F17" s="11" t="s">
        <v>30</v>
      </c>
      <c r="G17" s="9" t="s">
        <v>147</v>
      </c>
      <c r="K17" s="13">
        <v>7</v>
      </c>
      <c r="P17" s="13">
        <f t="shared" si="0"/>
        <v>1</v>
      </c>
      <c r="Q17" s="13">
        <f t="shared" si="1"/>
        <v>507</v>
      </c>
      <c r="R17" s="13">
        <f t="shared" si="2"/>
        <v>607</v>
      </c>
    </row>
    <row r="18" spans="1:18" ht="20.100000000000001" customHeight="1" x14ac:dyDescent="0.25">
      <c r="A18" s="16">
        <v>17</v>
      </c>
      <c r="B18" s="11" t="s">
        <v>102</v>
      </c>
      <c r="C18" s="11" t="s">
        <v>103</v>
      </c>
      <c r="D18" s="11" t="s">
        <v>105</v>
      </c>
      <c r="E18" s="11"/>
      <c r="F18" s="11" t="s">
        <v>104</v>
      </c>
      <c r="G18" s="9" t="s">
        <v>147</v>
      </c>
      <c r="H18" s="13">
        <v>8</v>
      </c>
      <c r="P18" s="13">
        <f t="shared" si="0"/>
        <v>1</v>
      </c>
      <c r="Q18" s="13">
        <f t="shared" si="1"/>
        <v>508</v>
      </c>
      <c r="R18" s="13">
        <f t="shared" si="2"/>
        <v>608</v>
      </c>
    </row>
    <row r="19" spans="1:18" ht="20.100000000000001" customHeight="1" x14ac:dyDescent="0.25">
      <c r="A19" s="16">
        <v>18</v>
      </c>
      <c r="B19" s="11" t="s">
        <v>221</v>
      </c>
      <c r="C19" s="11" t="s">
        <v>220</v>
      </c>
      <c r="D19" s="11" t="s">
        <v>219</v>
      </c>
      <c r="E19" s="11"/>
      <c r="F19" s="11" t="s">
        <v>218</v>
      </c>
      <c r="G19" s="9" t="s">
        <v>147</v>
      </c>
      <c r="K19" s="13">
        <v>9</v>
      </c>
      <c r="P19" s="13">
        <f t="shared" si="0"/>
        <v>1</v>
      </c>
      <c r="Q19" s="13">
        <f t="shared" si="1"/>
        <v>509</v>
      </c>
      <c r="R19" s="13">
        <f t="shared" si="2"/>
        <v>609</v>
      </c>
    </row>
    <row r="20" spans="1:18" ht="20.100000000000001" customHeight="1" x14ac:dyDescent="0.25">
      <c r="A20" s="16">
        <v>19</v>
      </c>
      <c r="B20" s="11" t="s">
        <v>109</v>
      </c>
      <c r="C20" s="11" t="s">
        <v>110</v>
      </c>
      <c r="D20" s="11" t="s">
        <v>112</v>
      </c>
      <c r="E20" s="11"/>
      <c r="F20" s="11" t="s">
        <v>111</v>
      </c>
      <c r="G20" s="9" t="s">
        <v>147</v>
      </c>
      <c r="H20" s="13">
        <v>10</v>
      </c>
      <c r="P20" s="13">
        <f t="shared" si="0"/>
        <v>1</v>
      </c>
      <c r="Q20" s="13">
        <f t="shared" si="1"/>
        <v>510</v>
      </c>
      <c r="R20" s="13">
        <f t="shared" si="2"/>
        <v>610</v>
      </c>
    </row>
    <row r="21" spans="1:18" ht="20.100000000000001" customHeight="1" x14ac:dyDescent="0.25">
      <c r="A21" s="16">
        <v>20</v>
      </c>
      <c r="B21" s="11" t="s">
        <v>222</v>
      </c>
      <c r="C21" s="11" t="s">
        <v>223</v>
      </c>
      <c r="D21" s="11" t="s">
        <v>224</v>
      </c>
      <c r="E21" s="11"/>
      <c r="F21" s="11" t="s">
        <v>14</v>
      </c>
      <c r="G21" s="9" t="s">
        <v>147</v>
      </c>
      <c r="K21" s="13">
        <v>11</v>
      </c>
      <c r="P21" s="13">
        <f t="shared" si="0"/>
        <v>1</v>
      </c>
      <c r="Q21" s="13">
        <f t="shared" si="1"/>
        <v>511</v>
      </c>
      <c r="R21" s="13">
        <f t="shared" si="2"/>
        <v>611</v>
      </c>
    </row>
    <row r="22" spans="1:18" ht="20.100000000000001" customHeight="1" x14ac:dyDescent="0.25">
      <c r="A22" s="16">
        <v>21</v>
      </c>
      <c r="B22" s="11" t="s">
        <v>121</v>
      </c>
      <c r="C22" s="11" t="s">
        <v>122</v>
      </c>
      <c r="D22" s="11" t="s">
        <v>124</v>
      </c>
      <c r="E22" s="11"/>
      <c r="F22" s="11" t="s">
        <v>123</v>
      </c>
      <c r="G22" s="9" t="s">
        <v>147</v>
      </c>
      <c r="H22" s="13">
        <v>13</v>
      </c>
      <c r="P22" s="13">
        <f t="shared" si="0"/>
        <v>1</v>
      </c>
      <c r="Q22" s="13">
        <f t="shared" si="1"/>
        <v>513</v>
      </c>
      <c r="R22" s="13">
        <f t="shared" si="2"/>
        <v>613</v>
      </c>
    </row>
    <row r="23" spans="1:18" ht="20.100000000000001" customHeight="1" x14ac:dyDescent="0.25">
      <c r="A23" s="16">
        <v>22</v>
      </c>
      <c r="B23" s="11"/>
      <c r="C23" s="11"/>
      <c r="D23" s="11"/>
      <c r="E23" s="11"/>
      <c r="F23" s="11"/>
      <c r="G23" s="9"/>
      <c r="P23" s="13">
        <f t="shared" ref="P23:P25" si="3">COUNT(H23:N23)</f>
        <v>0</v>
      </c>
      <c r="Q23" s="13">
        <f t="shared" ref="Q23:Q25" si="4">IF((P23&gt;3),SUM(SMALL(H23:N23,1),SMALL(H23:N23,2),SMALL(H23:N23,3),SMALL(H23:N23,4)),(6-COUNT(H23:N23))*100+SUM(H23:N23))</f>
        <v>600</v>
      </c>
      <c r="R23" s="13">
        <f t="shared" ref="R23:R25" si="5">IF(AND(O23&gt;0,P23&gt;3),SUM(SMALL(H23:N23,1),SMALL(H23:N23,2),SMALL(H23:N23,3),SMALL(H23:N23,4),(O23*2)),(7-COUNT(H23:N23))*100+SUM(H23:O23))</f>
        <v>700</v>
      </c>
    </row>
    <row r="24" spans="1:18" ht="20.100000000000001" customHeight="1" x14ac:dyDescent="0.25">
      <c r="A24" s="16">
        <v>23</v>
      </c>
      <c r="B24" s="11"/>
      <c r="C24" s="11"/>
      <c r="D24" s="11"/>
      <c r="E24" s="11"/>
      <c r="F24" s="11"/>
      <c r="G24" s="9"/>
      <c r="P24" s="13">
        <f t="shared" si="3"/>
        <v>0</v>
      </c>
      <c r="Q24" s="13">
        <f t="shared" si="4"/>
        <v>600</v>
      </c>
      <c r="R24" s="13">
        <f t="shared" si="5"/>
        <v>700</v>
      </c>
    </row>
    <row r="25" spans="1:18" ht="20.100000000000001" customHeight="1" x14ac:dyDescent="0.25">
      <c r="A25" s="16">
        <v>24</v>
      </c>
      <c r="B25" s="11"/>
      <c r="C25" s="11"/>
      <c r="D25" s="11"/>
      <c r="E25" s="11"/>
      <c r="F25" s="11"/>
      <c r="G25" s="9"/>
      <c r="P25" s="13">
        <f t="shared" si="3"/>
        <v>0</v>
      </c>
      <c r="Q25" s="13">
        <f t="shared" si="4"/>
        <v>600</v>
      </c>
      <c r="R25" s="13">
        <f t="shared" si="5"/>
        <v>700</v>
      </c>
    </row>
    <row r="26" spans="1:18" ht="20.100000000000001" customHeight="1" x14ac:dyDescent="0.25">
      <c r="A26" s="16"/>
      <c r="B26" s="11"/>
      <c r="C26" s="11"/>
      <c r="D26" s="11"/>
      <c r="E26" s="11"/>
      <c r="F26" s="11"/>
      <c r="G26" s="9"/>
      <c r="P26" s="13"/>
    </row>
    <row r="27" spans="1:18" ht="20.100000000000001" customHeight="1" x14ac:dyDescent="0.25">
      <c r="A27" s="16"/>
      <c r="B27" s="11"/>
      <c r="C27" s="11"/>
      <c r="D27" s="11"/>
      <c r="E27" s="11"/>
      <c r="F27" s="11"/>
      <c r="G27" s="9"/>
      <c r="P27" s="13"/>
    </row>
    <row r="28" spans="1:18" ht="20.100000000000001" customHeight="1" x14ac:dyDescent="0.25"/>
    <row r="29" spans="1:18" ht="20.100000000000001" customHeight="1" x14ac:dyDescent="0.25"/>
    <row r="30" spans="1:18" ht="20.100000000000001" customHeight="1" x14ac:dyDescent="0.25"/>
    <row r="31" spans="1:18" ht="20.100000000000001" customHeight="1" x14ac:dyDescent="0.25"/>
    <row r="32" spans="1:18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</sheetData>
  <sortState xmlns:xlrd2="http://schemas.microsoft.com/office/spreadsheetml/2017/richdata2" ref="A2:R22">
    <sortCondition ref="Q2:Q22"/>
    <sortCondition ref="K2:K22"/>
  </sortState>
  <phoneticPr fontId="4" type="noConversion"/>
  <pageMargins left="0.98425196850393704" right="0.39370078740157483" top="0.98425196850393704" bottom="0.78740157480314965" header="0.51181102362204722" footer="0.51181102362204722"/>
  <pageSetup paperSize="9" scale="50" fitToHeight="0" orientation="landscape" r:id="rId1"/>
  <headerFooter alignWithMargins="0">
    <oddHeader>&amp;C&amp;"Bookman Old Style,Standaard"&amp;14Zomercompetitie 2025</oddHeader>
    <oddFooter>&amp;L&amp;"Bookman Old Style,Standaard"SC Achterhoek&amp;R&amp;"Bookman Old Style,Standaard"&amp;D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53"/>
  <sheetViews>
    <sheetView zoomScale="77" zoomScaleNormal="77" workbookViewId="0">
      <pane xSplit="3" ySplit="1" topLeftCell="M2" activePane="bottomRight" state="frozen"/>
      <selection activeCell="H1" sqref="H1"/>
      <selection pane="topRight" activeCell="H1" sqref="H1"/>
      <selection pane="bottomLeft" activeCell="H1" sqref="H1"/>
      <selection pane="bottomRight"/>
    </sheetView>
  </sheetViews>
  <sheetFormatPr defaultRowHeight="15.75" x14ac:dyDescent="0.25"/>
  <cols>
    <col min="1" max="1" width="9.140625" style="7"/>
    <col min="2" max="2" width="16.42578125" customWidth="1"/>
    <col min="3" max="3" width="23.7109375" customWidth="1"/>
    <col min="4" max="4" width="15.7109375" customWidth="1"/>
    <col min="5" max="5" width="21" customWidth="1"/>
    <col min="6" max="6" width="18.42578125" customWidth="1"/>
    <col min="7" max="7" width="9.7109375" customWidth="1"/>
    <col min="8" max="8" width="16.85546875" style="14" customWidth="1"/>
    <col min="9" max="11" width="13.7109375" style="14" customWidth="1"/>
    <col min="12" max="14" width="13.7109375" customWidth="1"/>
    <col min="15" max="15" width="13.7109375" style="14" customWidth="1"/>
    <col min="16" max="16" width="15.7109375" style="14" customWidth="1"/>
    <col min="17" max="18" width="12.7109375" style="13" customWidth="1"/>
  </cols>
  <sheetData>
    <row r="1" spans="1:18" ht="31.5" x14ac:dyDescent="0.2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5" t="s">
        <v>14</v>
      </c>
      <c r="I1" s="4" t="s">
        <v>10</v>
      </c>
      <c r="J1" s="4" t="s">
        <v>16</v>
      </c>
      <c r="K1" s="4" t="s">
        <v>94</v>
      </c>
      <c r="L1" s="4" t="s">
        <v>154</v>
      </c>
      <c r="M1" s="4" t="s">
        <v>13</v>
      </c>
      <c r="N1" s="4" t="s">
        <v>30</v>
      </c>
      <c r="O1" s="4" t="s">
        <v>12</v>
      </c>
      <c r="P1" s="4" t="s">
        <v>9</v>
      </c>
      <c r="Q1" s="12" t="s">
        <v>7</v>
      </c>
      <c r="R1" s="12" t="s">
        <v>8</v>
      </c>
    </row>
    <row r="2" spans="1:18" s="6" customFormat="1" ht="20.100000000000001" customHeight="1" x14ac:dyDescent="0.25">
      <c r="A2" s="17">
        <v>1</v>
      </c>
      <c r="B2" s="18" t="s">
        <v>128</v>
      </c>
      <c r="C2" s="18" t="s">
        <v>129</v>
      </c>
      <c r="D2" s="18" t="s">
        <v>130</v>
      </c>
      <c r="E2" s="18"/>
      <c r="F2" s="18" t="s">
        <v>30</v>
      </c>
      <c r="G2" s="19" t="s">
        <v>151</v>
      </c>
      <c r="H2" s="13">
        <v>2</v>
      </c>
      <c r="I2" s="13">
        <v>1</v>
      </c>
      <c r="J2" s="13"/>
      <c r="K2" s="13">
        <v>3</v>
      </c>
      <c r="L2" s="13"/>
      <c r="M2" s="13"/>
      <c r="N2" s="13"/>
      <c r="O2" s="13"/>
      <c r="P2" s="13">
        <f>COUNT(H2:N2)</f>
        <v>3</v>
      </c>
      <c r="Q2" s="13">
        <f>IF((P2&gt;3),SUM(SMALL(H2:N2,1),SMALL(H2:N2,2),SMALL(H2:N2,3),SMALL(H2:N2,4)),(6-COUNT(H2:N2))*100+SUM(H2:N2))</f>
        <v>306</v>
      </c>
      <c r="R2" s="13">
        <f>IF(AND(O2&gt;0,P2&gt;3),SUM(SMALL(H2:N2,1),SMALL(H2:N2,2),SMALL(H2:N2,3),SMALL(H2:N2,4),(O2*2)),(7-COUNT(H2:N2))*100+SUM(H2:O2))</f>
        <v>406</v>
      </c>
    </row>
    <row r="3" spans="1:18" ht="20.100000000000001" customHeight="1" x14ac:dyDescent="0.25">
      <c r="A3" s="17">
        <v>2</v>
      </c>
      <c r="B3" s="18" t="s">
        <v>125</v>
      </c>
      <c r="C3" s="18" t="s">
        <v>126</v>
      </c>
      <c r="D3" s="18" t="s">
        <v>127</v>
      </c>
      <c r="E3" s="18"/>
      <c r="F3" s="18" t="s">
        <v>94</v>
      </c>
      <c r="G3" s="19" t="s">
        <v>151</v>
      </c>
      <c r="H3" s="13">
        <v>1</v>
      </c>
      <c r="I3" s="13"/>
      <c r="J3" s="13"/>
      <c r="K3" s="13">
        <v>2</v>
      </c>
      <c r="L3" s="13"/>
      <c r="M3" s="13"/>
      <c r="N3" s="13"/>
      <c r="O3" s="13"/>
      <c r="P3" s="13">
        <f>COUNT(H3:N3)</f>
        <v>2</v>
      </c>
      <c r="Q3" s="13">
        <f>IF((P3&gt;3),SUM(SMALL(H3:N3,1),SMALL(H3:N3,2),SMALL(H3:N3,3),SMALL(H3:N3,4)),(6-COUNT(H3:N3))*100+SUM(H3:N3))</f>
        <v>403</v>
      </c>
      <c r="R3" s="13">
        <f>IF(AND(O3&gt;0,P3&gt;3),SUM(SMALL(H3:N3,1),SMALL(H3:N3,2),SMALL(H3:N3,3),SMALL(H3:N3,4),(O3*2)),(7-COUNT(H3:N3))*100+SUM(H3:O3))</f>
        <v>503</v>
      </c>
    </row>
    <row r="4" spans="1:18" ht="20.100000000000001" customHeight="1" x14ac:dyDescent="0.25">
      <c r="A4" s="17">
        <v>3</v>
      </c>
      <c r="B4" s="18" t="s">
        <v>109</v>
      </c>
      <c r="C4" s="18" t="s">
        <v>110</v>
      </c>
      <c r="D4" s="18" t="s">
        <v>133</v>
      </c>
      <c r="E4" s="18"/>
      <c r="F4" s="18" t="s">
        <v>111</v>
      </c>
      <c r="G4" s="19" t="s">
        <v>151</v>
      </c>
      <c r="H4" s="13">
        <v>4</v>
      </c>
      <c r="I4" s="13"/>
      <c r="J4" s="13"/>
      <c r="K4" s="13">
        <v>4</v>
      </c>
      <c r="L4" s="13"/>
      <c r="M4" s="13"/>
      <c r="N4" s="13"/>
      <c r="O4" s="13"/>
      <c r="P4" s="13">
        <f>COUNT(H4:N4)</f>
        <v>2</v>
      </c>
      <c r="Q4" s="13">
        <f>IF((P4&gt;3),SUM(SMALL(H4:N4,1),SMALL(H4:N4,2),SMALL(H4:N4,3),SMALL(H4:N4,4)),(6-COUNT(H4:N4))*100+SUM(H4:N4))</f>
        <v>408</v>
      </c>
      <c r="R4" s="13">
        <f>IF(AND(O4&gt;0,P4&gt;3),SUM(SMALL(H4:N4,1),SMALL(H4:N4,2),SMALL(H4:N4,3),SMALL(H4:N4,4),(O4*2)),(7-COUNT(H4:N4))*100+SUM(H4:O4))</f>
        <v>508</v>
      </c>
    </row>
    <row r="5" spans="1:18" ht="20.100000000000001" customHeight="1" x14ac:dyDescent="0.25">
      <c r="A5" s="17">
        <v>4</v>
      </c>
      <c r="B5" s="18" t="s">
        <v>211</v>
      </c>
      <c r="C5" s="18" t="s">
        <v>144</v>
      </c>
      <c r="D5" s="18" t="s">
        <v>212</v>
      </c>
      <c r="E5" s="18"/>
      <c r="F5" s="18" t="s">
        <v>10</v>
      </c>
      <c r="G5" s="19" t="s">
        <v>150</v>
      </c>
      <c r="H5" s="13"/>
      <c r="I5" s="13"/>
      <c r="J5" s="13"/>
      <c r="K5" s="13">
        <v>1</v>
      </c>
      <c r="L5" s="13"/>
      <c r="M5" s="13"/>
      <c r="N5" s="13"/>
      <c r="O5" s="13"/>
      <c r="P5" s="13">
        <f>COUNT(H5:N5)</f>
        <v>1</v>
      </c>
      <c r="Q5" s="13">
        <f>IF((P5&gt;3),SUM(SMALL(H5:N5,1),SMALL(H5:N5,2),SMALL(H5:N5,3),SMALL(H5:N5,4)),(6-COUNT(H5:N5))*100+SUM(H5:N5))</f>
        <v>501</v>
      </c>
      <c r="R5" s="13">
        <f>IF(AND(O5&gt;0,P5&gt;3),SUM(SMALL(H5:N5,1),SMALL(H5:N5,2),SMALL(H5:N5,3),SMALL(H5:N5,4),(O5*2)),(7-COUNT(H5:N5))*100+SUM(H5:O5))</f>
        <v>601</v>
      </c>
    </row>
    <row r="6" spans="1:18" ht="20.100000000000001" customHeight="1" x14ac:dyDescent="0.25">
      <c r="A6" s="17">
        <v>5</v>
      </c>
      <c r="B6" s="18" t="s">
        <v>106</v>
      </c>
      <c r="C6" s="18" t="s">
        <v>149</v>
      </c>
      <c r="D6" s="18" t="s">
        <v>148</v>
      </c>
      <c r="E6" s="18"/>
      <c r="F6" s="18" t="s">
        <v>30</v>
      </c>
      <c r="G6" s="19" t="s">
        <v>150</v>
      </c>
      <c r="H6" s="13"/>
      <c r="I6" s="13">
        <v>2</v>
      </c>
      <c r="J6" s="13"/>
      <c r="K6" s="13"/>
      <c r="L6" s="13"/>
      <c r="M6" s="13"/>
      <c r="N6" s="13"/>
      <c r="O6" s="13"/>
      <c r="P6" s="13">
        <f>COUNT(H6:N6)</f>
        <v>1</v>
      </c>
      <c r="Q6" s="13">
        <f>IF((P6&gt;3),SUM(SMALL(H6:N6,1),SMALL(H6:N6,2),SMALL(H6:N6,3),SMALL(H6:N6,4)),(6-COUNT(H6:N6))*100+SUM(H6:N6))</f>
        <v>502</v>
      </c>
      <c r="R6" s="13">
        <f>IF(AND(O6&gt;0,P6&gt;3),SUM(SMALL(H6:N6,1),SMALL(H6:N6,2),SMALL(H6:N6,3),SMALL(H6:N6,4),(O6*2)),(7-COUNT(H6:N6))*100+SUM(H6:O6))</f>
        <v>602</v>
      </c>
    </row>
    <row r="7" spans="1:18" ht="20.100000000000001" customHeight="1" x14ac:dyDescent="0.25">
      <c r="A7" s="17">
        <v>6</v>
      </c>
      <c r="B7" s="18" t="s">
        <v>131</v>
      </c>
      <c r="C7" s="18" t="s">
        <v>103</v>
      </c>
      <c r="D7" s="18" t="s">
        <v>132</v>
      </c>
      <c r="E7" s="18"/>
      <c r="F7" s="18" t="s">
        <v>104</v>
      </c>
      <c r="G7" s="19" t="s">
        <v>151</v>
      </c>
      <c r="H7" s="13">
        <v>3</v>
      </c>
      <c r="I7" s="13"/>
      <c r="J7" s="13"/>
      <c r="K7" s="13"/>
      <c r="L7" s="13"/>
      <c r="M7" s="13"/>
      <c r="N7" s="13"/>
      <c r="O7" s="13"/>
      <c r="P7" s="13">
        <f>COUNT(H7:N7)</f>
        <v>1</v>
      </c>
      <c r="Q7" s="13">
        <f>IF((P7&gt;3),SUM(SMALL(H7:N7,1),SMALL(H7:N7,2),SMALL(H7:N7,3),SMALL(H7:N7,4)),(6-COUNT(H7:N7))*100+SUM(H7:N7))</f>
        <v>503</v>
      </c>
      <c r="R7" s="13">
        <f>IF(AND(O7&gt;0,P7&gt;3),SUM(SMALL(H7:N7,1),SMALL(H7:N7,2),SMALL(H7:N7,3),SMALL(H7:N7,4),(O7*2)),(7-COUNT(H7:N7))*100+SUM(H7:O7))</f>
        <v>603</v>
      </c>
    </row>
    <row r="8" spans="1:18" ht="20.100000000000001" customHeight="1" x14ac:dyDescent="0.25">
      <c r="A8" s="17">
        <v>7</v>
      </c>
      <c r="B8" s="18" t="s">
        <v>213</v>
      </c>
      <c r="C8" s="18" t="s">
        <v>214</v>
      </c>
      <c r="D8" s="18" t="s">
        <v>215</v>
      </c>
      <c r="E8" s="18"/>
      <c r="F8" s="18" t="s">
        <v>16</v>
      </c>
      <c r="G8" s="19" t="s">
        <v>151</v>
      </c>
      <c r="H8" s="13"/>
      <c r="I8" s="13"/>
      <c r="J8" s="13"/>
      <c r="K8" s="13">
        <v>5</v>
      </c>
      <c r="L8" s="13"/>
      <c r="M8" s="13"/>
      <c r="N8" s="13"/>
      <c r="O8" s="13"/>
      <c r="P8" s="13">
        <f>COUNT(H8:N8)</f>
        <v>1</v>
      </c>
      <c r="Q8" s="13">
        <f>IF((P8&gt;3),SUM(SMALL(H8:N8,1),SMALL(H8:N8,2),SMALL(H8:N8,3),SMALL(H8:N8,4)),(6-COUNT(H8:N8))*100+SUM(H8:N8))</f>
        <v>505</v>
      </c>
      <c r="R8" s="13">
        <f>IF(AND(O8&gt;0,P8&gt;3),SUM(SMALL(H8:N8,1),SMALL(H8:N8,2),SMALL(H8:N8,3),SMALL(H8:N8,4),(O8*2)),(7-COUNT(H8:N8))*100+SUM(H8:O8))</f>
        <v>605</v>
      </c>
    </row>
    <row r="9" spans="1:18" ht="20.100000000000001" customHeight="1" x14ac:dyDescent="0.25">
      <c r="A9" s="17">
        <v>8</v>
      </c>
      <c r="B9" s="18" t="s">
        <v>134</v>
      </c>
      <c r="C9" s="18" t="s">
        <v>135</v>
      </c>
      <c r="D9" s="18" t="s">
        <v>136</v>
      </c>
      <c r="E9" s="18"/>
      <c r="F9" s="18" t="s">
        <v>94</v>
      </c>
      <c r="G9" s="19" t="s">
        <v>151</v>
      </c>
      <c r="H9" s="13">
        <v>5</v>
      </c>
      <c r="I9" s="13"/>
      <c r="J9" s="13"/>
      <c r="K9" s="13"/>
      <c r="L9" s="13"/>
      <c r="M9" s="13"/>
      <c r="N9" s="13"/>
      <c r="O9" s="13"/>
      <c r="P9" s="13">
        <f>COUNT(H9:N9)</f>
        <v>1</v>
      </c>
      <c r="Q9" s="13">
        <f>IF((P9&gt;3),SUM(SMALL(H9:N9,1),SMALL(H9:N9,2),SMALL(H9:N9,3),SMALL(H9:N9,4)),(6-COUNT(H9:N9))*100+SUM(H9:N9))</f>
        <v>505</v>
      </c>
      <c r="R9" s="13">
        <f>IF(AND(O9&gt;0,P9&gt;3),SUM(SMALL(H9:N9,1),SMALL(H9:N9,2),SMALL(H9:N9,3),SMALL(H9:N9,4),(O9*2)),(7-COUNT(H9:N9))*100+SUM(H9:O9))</f>
        <v>605</v>
      </c>
    </row>
    <row r="10" spans="1:18" ht="20.100000000000001" customHeight="1" x14ac:dyDescent="0.25">
      <c r="A10" s="17">
        <v>9</v>
      </c>
      <c r="B10" s="18"/>
      <c r="C10" s="18"/>
      <c r="D10" s="18"/>
      <c r="E10" s="18"/>
      <c r="F10" s="18"/>
      <c r="G10" s="19"/>
      <c r="H10" s="13"/>
      <c r="I10" s="13"/>
      <c r="J10" s="13"/>
      <c r="K10" s="13"/>
      <c r="L10" s="13"/>
      <c r="M10" s="13"/>
      <c r="N10" s="13"/>
      <c r="O10" s="13"/>
      <c r="P10" s="13">
        <f>COUNT(H10:N10)</f>
        <v>0</v>
      </c>
      <c r="Q10" s="13">
        <f>IF((P10&gt;3),SUM(SMALL(H10:N10,1),SMALL(H10:N10,2),SMALL(H10:N10,3),SMALL(H10:N10,4)),(6-COUNT(H10:N10))*100+SUM(H10:N10))</f>
        <v>600</v>
      </c>
      <c r="R10" s="13">
        <f>IF(AND(O10&gt;0,P10&gt;3),SUM(SMALL(H10:N10,1),SMALL(H10:N10,2),SMALL(H10:N10,3),SMALL(H10:N10,4),(O10*2)),(7-COUNT(H10:N10))*100+SUM(H10:O10))</f>
        <v>700</v>
      </c>
    </row>
    <row r="11" spans="1:18" ht="20.100000000000001" customHeight="1" x14ac:dyDescent="0.25">
      <c r="A11" s="17">
        <v>10</v>
      </c>
      <c r="B11" s="18"/>
      <c r="C11" s="18"/>
      <c r="D11" s="18"/>
      <c r="E11" s="18"/>
      <c r="F11" s="18"/>
      <c r="G11" s="19"/>
      <c r="H11" s="13"/>
      <c r="I11" s="13"/>
      <c r="J11" s="13"/>
      <c r="K11" s="13"/>
      <c r="L11" s="13"/>
      <c r="M11" s="13"/>
      <c r="N11" s="13"/>
      <c r="O11" s="13"/>
      <c r="P11" s="13">
        <f>COUNT(H11:N11)</f>
        <v>0</v>
      </c>
      <c r="Q11" s="13">
        <f>IF((P11&gt;3),SUM(SMALL(H11:N11,1),SMALL(H11:N11,2),SMALL(H11:N11,3),SMALL(H11:N11,4)),(6-COUNT(H11:N11))*100+SUM(H11:N11))</f>
        <v>600</v>
      </c>
      <c r="R11" s="13">
        <f>IF(AND(O11&gt;0,P11&gt;3),SUM(SMALL(H11:N11,1),SMALL(H11:N11,2),SMALL(H11:N11,3),SMALL(H11:N11,4),(O11*2)),(7-COUNT(H11:N11))*100+SUM(H11:O11))</f>
        <v>700</v>
      </c>
    </row>
    <row r="12" spans="1:18" ht="20.100000000000001" customHeight="1" x14ac:dyDescent="0.25">
      <c r="A12" s="17">
        <v>11</v>
      </c>
      <c r="B12" s="18"/>
      <c r="C12" s="18"/>
      <c r="D12" s="18"/>
      <c r="E12" s="18"/>
      <c r="F12" s="18"/>
      <c r="G12" s="19"/>
      <c r="H12" s="13"/>
      <c r="I12" s="13"/>
      <c r="J12" s="13"/>
      <c r="K12" s="13"/>
      <c r="L12" s="13"/>
      <c r="M12" s="13"/>
      <c r="N12" s="13"/>
      <c r="O12" s="13"/>
      <c r="P12" s="13">
        <f>COUNT(H12:N12)</f>
        <v>0</v>
      </c>
      <c r="Q12" s="13">
        <f>IF((P12&gt;3),SUM(SMALL(H12:N12,1),SMALL(H12:N12,2),SMALL(H12:N12,3),SMALL(H12:N12,4)),(6-COUNT(H12:N12))*100+SUM(H12:N12))</f>
        <v>600</v>
      </c>
      <c r="R12" s="13">
        <f>IF(AND(O12&gt;0,P12&gt;3),SUM(SMALL(H12:N12,1),SMALL(H12:N12,2),SMALL(H12:N12,3),SMALL(H12:N12,4),(O12*2)),(7-COUNT(H12:N12))*100+SUM(H12:O12))</f>
        <v>700</v>
      </c>
    </row>
    <row r="13" spans="1:18" ht="20.100000000000001" customHeight="1" x14ac:dyDescent="0.25">
      <c r="A13" s="17">
        <v>12</v>
      </c>
      <c r="B13" s="18"/>
      <c r="C13" s="18"/>
      <c r="D13" s="18"/>
      <c r="E13" s="18"/>
      <c r="F13" s="18"/>
      <c r="G13" s="19"/>
      <c r="H13" s="13"/>
      <c r="I13" s="13"/>
      <c r="J13" s="13"/>
      <c r="K13" s="13"/>
      <c r="L13" s="13"/>
      <c r="M13" s="13"/>
      <c r="N13" s="13"/>
      <c r="O13" s="13"/>
      <c r="P13" s="13">
        <f>COUNT(H13:N13)</f>
        <v>0</v>
      </c>
      <c r="Q13" s="13">
        <f>IF((P13&gt;3),SUM(SMALL(H13:N13,1),SMALL(H13:N13,2),SMALL(H13:N13,3),SMALL(H13:N13,4)),(6-COUNT(H13:N13))*100+SUM(H13:N13))</f>
        <v>600</v>
      </c>
      <c r="R13" s="13">
        <f>IF(AND(O13&gt;0,P13&gt;3),SUM(SMALL(H13:N13,1),SMALL(H13:N13,2),SMALL(H13:N13,3),SMALL(H13:N13,4),(O13*2)),(7-COUNT(H13:N13))*100+SUM(H13:O13))</f>
        <v>700</v>
      </c>
    </row>
    <row r="14" spans="1:18" ht="20.100000000000001" customHeight="1" x14ac:dyDescent="0.25">
      <c r="A14" s="17">
        <v>13</v>
      </c>
      <c r="B14" s="18"/>
      <c r="C14" s="18"/>
      <c r="D14" s="18"/>
      <c r="E14" s="18"/>
      <c r="F14" s="18"/>
      <c r="G14" s="19"/>
      <c r="H14" s="13"/>
      <c r="I14" s="13"/>
      <c r="J14" s="13"/>
      <c r="K14" s="13"/>
      <c r="L14" s="13"/>
      <c r="M14" s="13"/>
      <c r="N14" s="13"/>
      <c r="O14" s="13"/>
      <c r="P14" s="13">
        <f>COUNT(H14:N14)</f>
        <v>0</v>
      </c>
      <c r="Q14" s="13">
        <f>IF((P14&gt;3),SUM(SMALL(H14:N14,1),SMALL(H14:N14,2),SMALL(H14:N14,3),SMALL(H14:N14,4)),(6-COUNT(H14:N14))*100+SUM(H14:N14))</f>
        <v>600</v>
      </c>
      <c r="R14" s="13">
        <f>IF(AND(O14&gt;0,P14&gt;3),SUM(SMALL(H14:N14,1),SMALL(H14:N14,2),SMALL(H14:N14,3),SMALL(H14:N14,4),(O14*2)),(7-COUNT(H14:N14))*100+SUM(H14:O14))</f>
        <v>700</v>
      </c>
    </row>
    <row r="15" spans="1:18" ht="20.100000000000001" customHeight="1" x14ac:dyDescent="0.25">
      <c r="A15" s="17">
        <v>14</v>
      </c>
      <c r="B15" s="18"/>
      <c r="C15" s="18"/>
      <c r="D15" s="18"/>
      <c r="E15" s="18"/>
      <c r="F15" s="18"/>
      <c r="G15" s="19"/>
      <c r="H15" s="13"/>
      <c r="I15" s="13"/>
      <c r="J15" s="13"/>
      <c r="K15" s="13"/>
      <c r="L15" s="13"/>
      <c r="M15" s="13"/>
      <c r="N15" s="13"/>
      <c r="O15" s="13"/>
      <c r="P15" s="13">
        <f>COUNT(H15:N15)</f>
        <v>0</v>
      </c>
      <c r="Q15" s="13">
        <f>IF((P15&gt;3),SUM(SMALL(H15:N15,1),SMALL(H15:N15,2),SMALL(H15:N15,3),SMALL(H15:N15,4)),(6-COUNT(H15:N15))*100+SUM(H15:N15))</f>
        <v>600</v>
      </c>
      <c r="R15" s="13">
        <f>IF(AND(O15&gt;0,P15&gt;3),SUM(SMALL(H15:N15,1),SMALL(H15:N15,2),SMALL(H15:N15,3),SMALL(H15:N15,4),(O15*2)),(7-COUNT(H15:N15))*100+SUM(H15:O15))</f>
        <v>700</v>
      </c>
    </row>
    <row r="16" spans="1:18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</sheetData>
  <sortState xmlns:xlrd2="http://schemas.microsoft.com/office/spreadsheetml/2017/richdata2" ref="A2:R15">
    <sortCondition ref="Q2:Q15"/>
    <sortCondition ref="K2:K15"/>
  </sortState>
  <pageMargins left="0.98425196850393704" right="0.39370078740157483" top="0.98425196850393704" bottom="0.78740157480314965" header="0.51181102362204722" footer="0.51181102362204722"/>
  <pageSetup paperSize="9" scale="50" fitToHeight="0" orientation="landscape" r:id="rId1"/>
  <headerFooter alignWithMargins="0">
    <oddHeader>&amp;C&amp;"Bookman Old Style,Standaard"&amp;14Zomercompetitie 2025</oddHeader>
    <oddFooter>&amp;L&amp;"Bookman Old Style,Standaard"SC Achterhoek&amp;R&amp;"Bookman Old Style,Standaard"&amp;D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4</vt:i4>
      </vt:variant>
    </vt:vector>
  </HeadingPairs>
  <TitlesOfParts>
    <vt:vector size="7" baseType="lpstr">
      <vt:lpstr>BB-B</vt:lpstr>
      <vt:lpstr>L</vt:lpstr>
      <vt:lpstr>M-Z</vt:lpstr>
      <vt:lpstr>'BB-B'!Afdrukbereik</vt:lpstr>
      <vt:lpstr>'BB-B'!Afdruktitels</vt:lpstr>
      <vt:lpstr>L!Afdruktitels</vt:lpstr>
      <vt:lpstr>'M-Z'!Afdruktitels</vt:lpstr>
    </vt:vector>
  </TitlesOfParts>
  <Company>Liandon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Wintercompetitie 1415</dc:title>
  <dc:creator>E.Bergsma</dc:creator>
  <cp:keywords>SC Achterhoek</cp:keywords>
  <cp:lastModifiedBy>W Bergsma</cp:lastModifiedBy>
  <cp:lastPrinted>2025-05-30T22:24:02Z</cp:lastPrinted>
  <dcterms:created xsi:type="dcterms:W3CDTF">2013-07-15T19:00:56Z</dcterms:created>
  <dcterms:modified xsi:type="dcterms:W3CDTF">2025-05-30T22:24:17Z</dcterms:modified>
</cp:coreProperties>
</file>